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10" yWindow="-110" windowWidth="19420" windowHeight="11020"/>
  </bookViews>
  <sheets>
    <sheet name="CLM" sheetId="1" r:id="rId1"/>
    <sheet name="AB" sheetId="2" r:id="rId2"/>
    <sheet name="CR" sheetId="3" r:id="rId3"/>
    <sheet name="CU" sheetId="4" r:id="rId4"/>
    <sheet name="GU" sheetId="5" r:id="rId5"/>
    <sheet name="TO" sheetId="6" r:id="rId6"/>
  </sheets>
  <calcPr calcId="125725"/>
</workbook>
</file>

<file path=xl/calcChain.xml><?xml version="1.0" encoding="utf-8"?>
<calcChain xmlns="http://schemas.openxmlformats.org/spreadsheetml/2006/main">
  <c r="G7" i="1"/>
  <c r="G48" i="5"/>
  <c r="E7" i="1" l="1"/>
  <c r="G33" i="3"/>
  <c r="G28" i="6" l="1"/>
  <c r="G24" i="4" l="1"/>
  <c r="G26" s="1"/>
  <c r="E8" i="1" l="1"/>
  <c r="G9" l="1"/>
  <c r="G22" i="2" l="1"/>
  <c r="E12" i="1" l="1"/>
  <c r="E9"/>
  <c r="B9"/>
</calcChain>
</file>

<file path=xl/sharedStrings.xml><?xml version="1.0" encoding="utf-8"?>
<sst xmlns="http://schemas.openxmlformats.org/spreadsheetml/2006/main" count="953" uniqueCount="340">
  <si>
    <t>Superficie forestal pública certificada en Castilla-La Mancha</t>
  </si>
  <si>
    <t>Provincia / Total</t>
  </si>
  <si>
    <t>Superficie certificada GF PEFC (ha)</t>
  </si>
  <si>
    <t>Nº de MUP GF PEFC</t>
  </si>
  <si>
    <t>Código certificado PEFC</t>
  </si>
  <si>
    <t>Superficie certificada GF FSC (ha)</t>
  </si>
  <si>
    <t>Nº de MUP GF FSC</t>
  </si>
  <si>
    <t>Superficie SE FSC (ha)</t>
  </si>
  <si>
    <t>Nº de MUP con SE FSC</t>
  </si>
  <si>
    <t>SE FSC</t>
  </si>
  <si>
    <t>Código certificado FSC</t>
  </si>
  <si>
    <t>Observaciones</t>
  </si>
  <si>
    <t>Ciudad Real</t>
  </si>
  <si>
    <t>NC-FM/COC-067848</t>
  </si>
  <si>
    <t xml:space="preserve">Incluye productos no maderables (corcho). </t>
  </si>
  <si>
    <t>Cuenca</t>
  </si>
  <si>
    <t>PEFC/14-23-00014-AEN</t>
  </si>
  <si>
    <t>Conservación de la biodiversidad</t>
  </si>
  <si>
    <t>NC-FM/COC-029995</t>
  </si>
  <si>
    <t>Guadalajara</t>
  </si>
  <si>
    <t>Conservación de la biodiversidad y secuestro y almacenamiento de carbono</t>
  </si>
  <si>
    <t>NC-FM/COC-067072</t>
  </si>
  <si>
    <t>Toledo</t>
  </si>
  <si>
    <t>Castilla-La Mancha</t>
  </si>
  <si>
    <t>MUP: Monte de Utilidad Pública</t>
  </si>
  <si>
    <t>SE: servicio ecosistémico</t>
  </si>
  <si>
    <t>Nº MUP</t>
  </si>
  <si>
    <t>NOMBRE</t>
  </si>
  <si>
    <t>TTMM</t>
  </si>
  <si>
    <t>PERTENENCIA</t>
  </si>
  <si>
    <t>FSC</t>
  </si>
  <si>
    <t>PEFC</t>
  </si>
  <si>
    <t>Nº Hectáreas</t>
  </si>
  <si>
    <t>Alcance certificación</t>
  </si>
  <si>
    <t>SUPERFICIE</t>
  </si>
  <si>
    <t>LAS NAVAS</t>
  </si>
  <si>
    <t>SOLANA DELPINO</t>
  </si>
  <si>
    <t>JUNTA DE COMUNIDADES DE CASTILLA LA MANCHA</t>
  </si>
  <si>
    <t>X</t>
  </si>
  <si>
    <t>MESEGALES Y COQUILES</t>
  </si>
  <si>
    <t>SOLANA DEL PINO</t>
  </si>
  <si>
    <t>GÓMEZ IBÁÑEZ</t>
  </si>
  <si>
    <t>ABENÓJAR</t>
  </si>
  <si>
    <t>EL RONDAL</t>
  </si>
  <si>
    <t>SACERURELA</t>
  </si>
  <si>
    <t>ALCOLEA DE CALATRAVA</t>
  </si>
  <si>
    <t>RIOFRÍO</t>
  </si>
  <si>
    <t>PUEBLA E DON RODRIGO</t>
  </si>
  <si>
    <t>LOS BATANES Y OTROS</t>
  </si>
  <si>
    <t>PIEDRABUENA</t>
  </si>
  <si>
    <t>CHAPITELES</t>
  </si>
  <si>
    <t>FONTANAREJO</t>
  </si>
  <si>
    <t>RINCÓN DE QUEJIGARES</t>
  </si>
  <si>
    <t>ALMODOVAR DEL CAMPO</t>
  </si>
  <si>
    <t>Marojal y Molatilla</t>
  </si>
  <si>
    <t>Huélamo</t>
  </si>
  <si>
    <t>Ayto</t>
  </si>
  <si>
    <t>Muela y Resinero</t>
  </si>
  <si>
    <t xml:space="preserve">La Sierrezuela y Otros </t>
  </si>
  <si>
    <t>La Redonda</t>
  </si>
  <si>
    <t>Talayuelas</t>
  </si>
  <si>
    <t>Los Palancares y Agregados</t>
  </si>
  <si>
    <t>Ensanche Buenache</t>
  </si>
  <si>
    <t>El Entredicho</t>
  </si>
  <si>
    <t>Fuencaliente</t>
  </si>
  <si>
    <t>Muela de la Madera</t>
  </si>
  <si>
    <t>El Picuerzo</t>
  </si>
  <si>
    <t>Pie Pajarón</t>
  </si>
  <si>
    <t>Prado Ciervo y Tierra Muerta</t>
  </si>
  <si>
    <t>Sierra de las Canales</t>
  </si>
  <si>
    <t>Veguillas de Tajo</t>
  </si>
  <si>
    <t>Cerro Candalar</t>
  </si>
  <si>
    <t>Ensanche de Las Majadas</t>
  </si>
  <si>
    <t>Las Majadas</t>
  </si>
  <si>
    <t>La Fuenseca y Otros</t>
  </si>
  <si>
    <t>Tragacete</t>
  </si>
  <si>
    <t>Uña</t>
  </si>
  <si>
    <t>CERRO CABALLO</t>
  </si>
  <si>
    <t>x</t>
  </si>
  <si>
    <t>DEHESA DE LOS ESTEPARES</t>
  </si>
  <si>
    <t>DEHESA DE VALDEMORALES Y PINADA DE LOS CENTENOS</t>
  </si>
  <si>
    <t>MONTES COMUNALES DE OREA</t>
  </si>
  <si>
    <t>PINARES DE PEÑALÉN</t>
  </si>
  <si>
    <t>CAÑADA DE LA SIMA</t>
  </si>
  <si>
    <t>PROPIEDADES</t>
  </si>
  <si>
    <t>Junta de Comunidades de Castilla-La Mancha</t>
  </si>
  <si>
    <t>Madera</t>
  </si>
  <si>
    <t>ARROYO DEL AZOR</t>
  </si>
  <si>
    <t>FUENCALIENTE</t>
  </si>
  <si>
    <t>AYUNTAMIENTO DE FUENCALIENTE</t>
  </si>
  <si>
    <t>LA CERECEDA</t>
  </si>
  <si>
    <t>DEHESA BOYAL</t>
  </si>
  <si>
    <t>HONTANILLAS</t>
  </si>
  <si>
    <t>NAVA DEL HORNO</t>
  </si>
  <si>
    <t>PEÑA ESCRITA</t>
  </si>
  <si>
    <t>ROBLEDO DE LAS HOYAS Y PEÑA RODRIGO</t>
  </si>
  <si>
    <t>UMBRÍA DE VENTILLAS</t>
  </si>
  <si>
    <t>CASTILNEGRO</t>
  </si>
  <si>
    <t>PUEBLA DE DON RODRIGO</t>
  </si>
  <si>
    <t>AYUNTAMIENTO DE PUEBLA DE DON RODRIGO</t>
  </si>
  <si>
    <t>EL TOBAREJO</t>
  </si>
  <si>
    <t>VALLES DEL TÉRMINO</t>
  </si>
  <si>
    <t>Incorporado al grupo en marzo 2023</t>
  </si>
  <si>
    <t>OJUELOS</t>
  </si>
  <si>
    <t>GARGANTA</t>
  </si>
  <si>
    <t>CABEZARRUBIAS DEL PUERTO</t>
  </si>
  <si>
    <t>BRAZATORTAS</t>
  </si>
  <si>
    <t>QUINTO DE ENMEDIO</t>
  </si>
  <si>
    <t>NAVAMANZANO</t>
  </si>
  <si>
    <t>Servicios Ecosistémicos (conservación de biodiversidad y secuestro y almacenamiento de carbono)</t>
  </si>
  <si>
    <t>Servicios Ecosistémicos (conservación de biodiversidad)</t>
  </si>
  <si>
    <t>Servicios ecosistémicos (conservación de biodiversidad)</t>
  </si>
  <si>
    <t>Alcoroches</t>
  </si>
  <si>
    <t>Alustante</t>
  </si>
  <si>
    <t>Armallones</t>
  </si>
  <si>
    <t>Checa</t>
  </si>
  <si>
    <t>Zaorejas</t>
  </si>
  <si>
    <t>Incorporado al grupo en noviembre de 2023</t>
  </si>
  <si>
    <t>Cuarto Alarcón y Agregados</t>
  </si>
  <si>
    <t>Ayna</t>
  </si>
  <si>
    <t>Madera y aprovechamiento cinegético (caza)</t>
  </si>
  <si>
    <t>La Moraleja</t>
  </si>
  <si>
    <t>Incultos del Regalí y otros</t>
  </si>
  <si>
    <t>Letur</t>
  </si>
  <si>
    <t>Madera y servicios ecosistémicos de Servicios de las cuencas hidrográficas</t>
  </si>
  <si>
    <t>Macalones y Cueva de Los Gitanos</t>
  </si>
  <si>
    <t>Pozo Reolid y Agregados</t>
  </si>
  <si>
    <t>Oriñuela y Otros</t>
  </si>
  <si>
    <t>San Pedro</t>
  </si>
  <si>
    <t>Estepares y Casa de La Rambla</t>
  </si>
  <si>
    <t>Las Morericas</t>
  </si>
  <si>
    <t>Los Castillejos, la Une, La Pelocha y Otros</t>
  </si>
  <si>
    <t>Albacete</t>
  </si>
  <si>
    <t>Servicios de las cuencas hidrográficas</t>
  </si>
  <si>
    <t>AEN-FM/COC-001068</t>
  </si>
  <si>
    <t>Verificado SE en 2023</t>
  </si>
  <si>
    <t>Conservación de la biodiversidad y almacenamiento de carbono</t>
  </si>
  <si>
    <t>Hoya Celada y Calarejos/El Mosquito de Arriba y Hoya Honda/Guijarrilla y Talón</t>
  </si>
  <si>
    <t>Nerpio</t>
  </si>
  <si>
    <t>Alcabuche, Umbría y Solana del Soto y otros</t>
  </si>
  <si>
    <t>Mingarnao y Agregados</t>
  </si>
  <si>
    <t>Collado Rubio</t>
  </si>
  <si>
    <t>El Robledo, Romerales, Majada Hueca y Otros</t>
  </si>
  <si>
    <t>Los Morenos, Casa de la Hoya y Casa Alta</t>
  </si>
  <si>
    <t>La Tobilla y Cueva Aroca</t>
  </si>
  <si>
    <t>Camarillas y Otros</t>
  </si>
  <si>
    <t>Tamaral, Collado Villar, Casa Nueva y otros</t>
  </si>
  <si>
    <t>Cabeza Rasa y Cueva de Los Pies</t>
  </si>
  <si>
    <t>Yeste</t>
  </si>
  <si>
    <t>Riverte</t>
  </si>
  <si>
    <t>Incorporado al grupo en marzo de 2024</t>
  </si>
  <si>
    <t>Servicios ecosistémicos de Servicios de las cuencas hidrográficas</t>
  </si>
  <si>
    <t>Servicios ecosistémicos de Servicios de las cuencas hidrográficas sólo en los MUP 112 y 145</t>
  </si>
  <si>
    <t>112, 131 y 145</t>
  </si>
  <si>
    <t>Incluye la certificación de productos no maderables (caza) en los MUP Nº1, 113 y 115.</t>
  </si>
  <si>
    <t>178_213</t>
  </si>
  <si>
    <t>Garcielligeros y otros</t>
  </si>
  <si>
    <t>JCCM</t>
  </si>
  <si>
    <t>Dehesa Carnicera_Dehesa Carrascalejo</t>
  </si>
  <si>
    <t>Dehesa Palancar y Rebollar</t>
  </si>
  <si>
    <t>Valtablado</t>
  </si>
  <si>
    <t>Beteta</t>
  </si>
  <si>
    <t>LOS PILONES I</t>
  </si>
  <si>
    <t>SACERUELA</t>
  </si>
  <si>
    <t>LOS PILONES II</t>
  </si>
  <si>
    <t>Incorporado al grupo en 2024</t>
  </si>
  <si>
    <t>EL HORNILLO I</t>
  </si>
  <si>
    <t>EL HORNILLO II</t>
  </si>
  <si>
    <t>PARTE DEHESA VALDEHORNOS</t>
  </si>
  <si>
    <t>NAVALPINO</t>
  </si>
  <si>
    <t>Incorporado al grupo en 2022</t>
  </si>
  <si>
    <t>HORCAJO DE LOS MONTES</t>
  </si>
  <si>
    <t>Corcho, madera y SE (conservación biodiversidad)</t>
  </si>
  <si>
    <t>Corcho y madera</t>
  </si>
  <si>
    <t>Condemios de Abajo</t>
  </si>
  <si>
    <t>Condemios de Arriba</t>
  </si>
  <si>
    <t>Galve de Sorbe</t>
  </si>
  <si>
    <t>Condemios de Arriba, Condemios de Abajo y Campisábalos</t>
  </si>
  <si>
    <t>Ocentejo</t>
  </si>
  <si>
    <t>Peralveche</t>
  </si>
  <si>
    <t>Taravilla</t>
  </si>
  <si>
    <t>Valtablado del Río</t>
  </si>
  <si>
    <t>Incorporado al grupo en octubre de 2024</t>
  </si>
  <si>
    <t>SLIMF</t>
  </si>
  <si>
    <t>CR-77</t>
  </si>
  <si>
    <t>CAPARROSO</t>
  </si>
  <si>
    <t>Anchuras</t>
  </si>
  <si>
    <t>Madera, corcho y carne de caza.</t>
  </si>
  <si>
    <t xml:space="preserve">CR-78 </t>
  </si>
  <si>
    <t>GALLEGO</t>
  </si>
  <si>
    <t xml:space="preserve">CR-82 </t>
  </si>
  <si>
    <t>CARAMUJALES</t>
  </si>
  <si>
    <t>Madera y corcho</t>
  </si>
  <si>
    <t>SI</t>
  </si>
  <si>
    <t xml:space="preserve">CR-83 </t>
  </si>
  <si>
    <t>VALDEGRACIA, COLONIAS, PLAZAS DE VER Y VALTRAVIESO</t>
  </si>
  <si>
    <t xml:space="preserve">CR-84 </t>
  </si>
  <si>
    <t>LA HIGUERUELA Y CHAPARRERA</t>
  </si>
  <si>
    <t>TO-36</t>
  </si>
  <si>
    <t>CAÑADILLAS, EL BURDEL Y PEÑASCOSAS ALTAS</t>
  </si>
  <si>
    <t>Sevilleja de la Jara</t>
  </si>
  <si>
    <t>Madera, corcho y carne de caza. SE (conservacion biodiversidad)</t>
  </si>
  <si>
    <t>TO-37</t>
  </si>
  <si>
    <t>QUINTO DE DON PEDRO</t>
  </si>
  <si>
    <t>Los Yébenes</t>
  </si>
  <si>
    <t>TO-38</t>
  </si>
  <si>
    <t>SOLANILLAS</t>
  </si>
  <si>
    <t>Madera, corcho y carne de caza</t>
  </si>
  <si>
    <t>TO-39</t>
  </si>
  <si>
    <t>LA NAVA DE DON DIEGO</t>
  </si>
  <si>
    <t>Los Navalucillos</t>
  </si>
  <si>
    <t>TO-40</t>
  </si>
  <si>
    <t>CARDEÑOSA</t>
  </si>
  <si>
    <t>TO-41</t>
  </si>
  <si>
    <t>VALDERROMERO Y CERRO DEL TOROZO</t>
  </si>
  <si>
    <t>Puerto de San Vicente</t>
  </si>
  <si>
    <t>Madera y carne de caza.</t>
  </si>
  <si>
    <t>TO-53</t>
  </si>
  <si>
    <t>ZAUCEJO</t>
  </si>
  <si>
    <t>Belvís de la Jara</t>
  </si>
  <si>
    <t>Incorporado al grupo en octubre 2023</t>
  </si>
  <si>
    <t>TO-4</t>
  </si>
  <si>
    <t>EL PINAR Y VALDEOLIVA</t>
  </si>
  <si>
    <t>Almorox</t>
  </si>
  <si>
    <t>Ayuntamiento</t>
  </si>
  <si>
    <t>Madera y piña</t>
  </si>
  <si>
    <t>Incorporado al grupo en octubre 2024</t>
  </si>
  <si>
    <t>TO-12</t>
  </si>
  <si>
    <t>SIERRALUENGA</t>
  </si>
  <si>
    <t>Urda</t>
  </si>
  <si>
    <t xml:space="preserve">TO-17 </t>
  </si>
  <si>
    <t>ROBLEDO VALIENTE</t>
  </si>
  <si>
    <t xml:space="preserve">TO-18 </t>
  </si>
  <si>
    <t>TIERRAS DE TALAVERA</t>
  </si>
  <si>
    <t xml:space="preserve">TO-19 </t>
  </si>
  <si>
    <t>TIERRAS DE TOLEDO</t>
  </si>
  <si>
    <t>Madera. SE (conservación biodiversidad)</t>
  </si>
  <si>
    <t>TO-22</t>
  </si>
  <si>
    <t>REDONDILLA Y SIERRA DEL BARRILÓN</t>
  </si>
  <si>
    <t>Torrecilla de la Jara</t>
  </si>
  <si>
    <t>TO-27</t>
  </si>
  <si>
    <t>AVELLANEDA</t>
  </si>
  <si>
    <t>Espinoso del Rey</t>
  </si>
  <si>
    <t>Madera y corcho. SE (secuestro y almacenamiento de carbono)</t>
  </si>
  <si>
    <t>TO-29</t>
  </si>
  <si>
    <t>SIERRAS DE ROBLEDO</t>
  </si>
  <si>
    <t>Robledo del Mazo</t>
  </si>
  <si>
    <t>TO-30</t>
  </si>
  <si>
    <t>SIERRAS DE SEVILLEJA</t>
  </si>
  <si>
    <t xml:space="preserve">Incluye productos no maderables (corcho, caza, resina, piña y jara). </t>
  </si>
  <si>
    <t>Total superficie certificada (ha)</t>
  </si>
  <si>
    <t>Madera, resina, corcho y jara. SE (conservación biodiversidad y secuestro y almacenamiento de carbono)</t>
  </si>
  <si>
    <t>TO-20</t>
  </si>
  <si>
    <t>TO-21</t>
  </si>
  <si>
    <t>EL LANCHAR</t>
  </si>
  <si>
    <t>MONTE DE SAN PABLO</t>
  </si>
  <si>
    <t>San Pablo de los Montes</t>
  </si>
  <si>
    <t>Madera, corcho.</t>
  </si>
  <si>
    <t>Incorporado al grupo en diciembre de 2024</t>
  </si>
  <si>
    <t>TO-9</t>
  </si>
  <si>
    <t>SIERRA DE MADRIDEJOS</t>
  </si>
  <si>
    <t>Madridejos</t>
  </si>
  <si>
    <t>Piña</t>
  </si>
  <si>
    <t>Incorporado al grupo en abril 2025</t>
  </si>
  <si>
    <t xml:space="preserve">Vertientes del río Cabriel </t>
  </si>
  <si>
    <t>Mira</t>
  </si>
  <si>
    <t>SUP_FSC</t>
  </si>
  <si>
    <t>SUP_PEFC</t>
  </si>
  <si>
    <t>PBN-FM/COC-065236</t>
  </si>
  <si>
    <t>Incorporado al grupo de FSC en  2025</t>
  </si>
  <si>
    <t>Incorporado al grupo de FSC  2024</t>
  </si>
  <si>
    <t>Incorporado al grupo de FSC 2024</t>
  </si>
  <si>
    <t>Incorporado al grupo de FSC en 2024</t>
  </si>
  <si>
    <t>TO-13</t>
  </si>
  <si>
    <t>TO-35</t>
  </si>
  <si>
    <t>MONTE DE HONTANAR</t>
  </si>
  <si>
    <t>SIERRA DEL PIÉLAGO</t>
  </si>
  <si>
    <t>Hontanar</t>
  </si>
  <si>
    <t>Navamorcuende</t>
  </si>
  <si>
    <t>Incorporado al grupo en octubre 2025</t>
  </si>
  <si>
    <t>Madera, corcho y piña.</t>
  </si>
  <si>
    <t>Actualización 5/11/2025</t>
  </si>
  <si>
    <t>PEÑAS NEGRILLAS</t>
  </si>
  <si>
    <t>Incorporado al grupo en 2025</t>
  </si>
  <si>
    <t>ALMURADIEL</t>
  </si>
  <si>
    <t>VISO DEL MARQUÉS</t>
  </si>
  <si>
    <t>LABRADILLOS Y TOLMILLOS</t>
  </si>
  <si>
    <t>VALDELADRONES</t>
  </si>
  <si>
    <t>Corcho</t>
  </si>
  <si>
    <t>Orea</t>
  </si>
  <si>
    <t>Madera, plantas y partes de plantas. SE(conservación de biodiversidad y secuestro y almacenamiento de carbono)</t>
  </si>
  <si>
    <t>Incorporado al grupo en octubre de 2022</t>
  </si>
  <si>
    <t>Peñalén</t>
  </si>
  <si>
    <t>Madera. SE(conservación de biodiversidad y secuestro y almacenamiento de carbono)</t>
  </si>
  <si>
    <t>Villanueva de Alcorón</t>
  </si>
  <si>
    <t>Pueblo</t>
  </si>
  <si>
    <t>DEHESA BOYAL DE ARRIBA</t>
  </si>
  <si>
    <t>PINAR</t>
  </si>
  <si>
    <t>LOS QUEMADOS, EL PINAR, VALHONDO, LOS VALLES Y LA TORCA</t>
  </si>
  <si>
    <t>HOYO REDONDILLO, PALANCAR Y CABEZA DE LA MUDA</t>
  </si>
  <si>
    <t>QUEMARRAMA, UMBRÍA NEGRA Y VILLARES</t>
  </si>
  <si>
    <t>DEHESA ESPINEDA</t>
  </si>
  <si>
    <t>TARJADO</t>
  </si>
  <si>
    <t>CERRO DE JUAN LORENTE, FUENTE CABAÑEROS Y OTROS</t>
  </si>
  <si>
    <t>CABEZA PINOSA</t>
  </si>
  <si>
    <t>LA CANALEJA</t>
  </si>
  <si>
    <t>DEHESA DEL CAMPO</t>
  </si>
  <si>
    <t>DEHESA DE LOS VALLES</t>
  </si>
  <si>
    <t>EL PINAR</t>
  </si>
  <si>
    <t>LA RESERVA</t>
  </si>
  <si>
    <t>UMBRÍA DE LORENTE, MORRONES, CUESTA DE LA SAL, LA HOYA LLANO, CABEZUELA, VALLEJO DEL HORNO Y LADERAS</t>
  </si>
  <si>
    <t>EATIM Aldeanueva de Atienza TT.MM. Condemios de Arriba</t>
  </si>
  <si>
    <t>LA RASCOSA Y PIE Y PIE Y MEDIO</t>
  </si>
  <si>
    <t>Arbeteta</t>
  </si>
  <si>
    <t>PINAREJO, PINARÓN Y DEHESA DE LAS NAVAS</t>
  </si>
  <si>
    <t>Campisábalos</t>
  </si>
  <si>
    <t>PINAR Y DEHESA</t>
  </si>
  <si>
    <t>DEHESA Y PINAR</t>
  </si>
  <si>
    <t>LA COMÚN</t>
  </si>
  <si>
    <t>PINAREJO Y LLANOS</t>
  </si>
  <si>
    <t>LAS REQUEJADAS</t>
  </si>
  <si>
    <t>UMBRÍA DEL ESTEPAR, DEHESILLAS Y UMBRÍA DE LOS LLANILLOS</t>
  </si>
  <si>
    <t>EL PINAR Y SITIOS DEL LLANO, CUESTA, EL GORDO Y OTROS</t>
  </si>
  <si>
    <t>DEHESA DE MONTECILLO</t>
  </si>
  <si>
    <t>MUELA DE UTIEL, MACHORRILLO, MUELA DEL CONDE Y LA MACHORRA</t>
  </si>
  <si>
    <t>REBOLLAR Y LLANOS</t>
  </si>
  <si>
    <t>CABEZA GORDA</t>
  </si>
  <si>
    <t>DEHESA DE MAJADA GRANDE</t>
  </si>
  <si>
    <t>BUENAFUENTE DEL SISTAL</t>
  </si>
  <si>
    <t>Olmeda de Cobeta</t>
  </si>
  <si>
    <t>Incorporado al grupo en octubre de 2025</t>
  </si>
  <si>
    <t>DEHESA COCERA Y MUELA DE RIBAGORDA</t>
  </si>
  <si>
    <t>Peralejos de las Truchas</t>
  </si>
  <si>
    <t>COMÚN DE VADILLOS</t>
  </si>
  <si>
    <t>MUELA DE UTIEL</t>
  </si>
  <si>
    <t>PEDRIZAS Y RASÓN</t>
  </si>
  <si>
    <t>ROCHAS DEL TAJO</t>
  </si>
  <si>
    <t>EL CUARTEL DEL MONTE</t>
  </si>
  <si>
    <t>El Cardoso de la Sierra</t>
  </si>
  <si>
    <t xml:space="preserve">Incluye productos no maderables (plantas y partes de plantas). 
</t>
  </si>
</sst>
</file>

<file path=xl/styles.xml><?xml version="1.0" encoding="utf-8"?>
<styleSheet xmlns="http://schemas.openxmlformats.org/spreadsheetml/2006/main">
  <numFmts count="2">
    <numFmt numFmtId="41" formatCode="_-* #,##0\ _€_-;\-* #,##0\ _€_-;_-* &quot;-&quot;\ _€_-;_-@_-"/>
    <numFmt numFmtId="164" formatCode="_-* #,##0.00_-;\-* #,##0.00_-;_-* &quot;-&quot;_-;_-@_-"/>
  </numFmts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MS Sans Serif"/>
    </font>
    <font>
      <sz val="9"/>
      <name val="Arial"/>
      <family val="2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BE5D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5" fillId="0" borderId="0"/>
    <xf numFmtId="41" fontId="13" fillId="0" borderId="0" applyFont="0" applyFill="0" applyBorder="0" applyAlignment="0" applyProtection="0"/>
  </cellStyleXfs>
  <cellXfs count="77">
    <xf numFmtId="0" fontId="0" fillId="0" borderId="0" xfId="0"/>
    <xf numFmtId="0" fontId="1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4" fontId="0" fillId="0" borderId="1" xfId="0" applyNumberFormat="1" applyBorder="1" applyAlignment="1">
      <alignment vertical="top" wrapText="1"/>
    </xf>
    <xf numFmtId="0" fontId="0" fillId="0" borderId="0" xfId="0" applyAlignment="1">
      <alignment vertical="top" wrapText="1"/>
    </xf>
    <xf numFmtId="0" fontId="2" fillId="0" borderId="0" xfId="0" applyFont="1" applyAlignment="1">
      <alignment vertical="top"/>
    </xf>
    <xf numFmtId="0" fontId="3" fillId="0" borderId="0" xfId="0" applyFont="1"/>
    <xf numFmtId="0" fontId="1" fillId="0" borderId="0" xfId="0" applyFont="1"/>
    <xf numFmtId="0" fontId="6" fillId="3" borderId="1" xfId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wrapText="1"/>
    </xf>
    <xf numFmtId="0" fontId="7" fillId="2" borderId="1" xfId="0" applyFont="1" applyFill="1" applyBorder="1"/>
    <xf numFmtId="4" fontId="8" fillId="0" borderId="1" xfId="0" applyNumberFormat="1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4" fontId="0" fillId="3" borderId="1" xfId="0" applyNumberFormat="1" applyFill="1" applyBorder="1"/>
    <xf numFmtId="4" fontId="1" fillId="0" borderId="0" xfId="0" applyNumberFormat="1" applyFont="1"/>
    <xf numFmtId="4" fontId="0" fillId="0" borderId="0" xfId="0" applyNumberFormat="1"/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right" vertical="top" wrapText="1"/>
    </xf>
    <xf numFmtId="0" fontId="4" fillId="0" borderId="1" xfId="0" applyFont="1" applyBorder="1" applyAlignment="1">
      <alignment horizontal="center" vertical="top" wrapText="1"/>
    </xf>
    <xf numFmtId="0" fontId="10" fillId="0" borderId="0" xfId="0" applyFont="1"/>
    <xf numFmtId="0" fontId="0" fillId="0" borderId="1" xfId="0" applyBorder="1"/>
    <xf numFmtId="0" fontId="11" fillId="0" borderId="1" xfId="0" applyFont="1" applyBorder="1" applyAlignment="1">
      <alignment vertical="top" wrapText="1"/>
    </xf>
    <xf numFmtId="4" fontId="11" fillId="0" borderId="1" xfId="0" applyNumberFormat="1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4" fontId="12" fillId="0" borderId="1" xfId="0" applyNumberFormat="1" applyFont="1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/>
    </xf>
    <xf numFmtId="164" fontId="0" fillId="0" borderId="1" xfId="2" applyNumberFormat="1" applyFont="1" applyBorder="1"/>
    <xf numFmtId="164" fontId="0" fillId="0" borderId="0" xfId="0" applyNumberFormat="1"/>
    <xf numFmtId="0" fontId="0" fillId="0" borderId="1" xfId="0" applyBorder="1" applyAlignment="1">
      <alignment horizontal="left"/>
    </xf>
    <xf numFmtId="0" fontId="14" fillId="4" borderId="1" xfId="0" applyFont="1" applyFill="1" applyBorder="1"/>
    <xf numFmtId="0" fontId="14" fillId="4" borderId="3" xfId="0" applyFont="1" applyFill="1" applyBorder="1"/>
    <xf numFmtId="0" fontId="14" fillId="4" borderId="3" xfId="0" applyFont="1" applyFill="1" applyBorder="1" applyAlignment="1">
      <alignment vertical="top" wrapText="1"/>
    </xf>
    <xf numFmtId="164" fontId="0" fillId="0" borderId="1" xfId="2" applyNumberFormat="1" applyFont="1" applyFill="1" applyBorder="1"/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 vertical="top"/>
    </xf>
    <xf numFmtId="164" fontId="0" fillId="0" borderId="1" xfId="2" applyNumberFormat="1" applyFont="1" applyBorder="1" applyAlignment="1">
      <alignment vertical="top"/>
    </xf>
    <xf numFmtId="0" fontId="0" fillId="0" borderId="1" xfId="0" applyBorder="1" applyAlignment="1">
      <alignment horizontal="left" vertical="top" wrapText="1"/>
    </xf>
    <xf numFmtId="0" fontId="0" fillId="3" borderId="2" xfId="0" applyFill="1" applyBorder="1" applyAlignment="1">
      <alignment horizontal="center" vertical="center"/>
    </xf>
    <xf numFmtId="0" fontId="0" fillId="3" borderId="3" xfId="0" applyFont="1" applyFill="1" applyBorder="1"/>
    <xf numFmtId="0" fontId="0" fillId="3" borderId="5" xfId="0" applyFont="1" applyFill="1" applyBorder="1"/>
    <xf numFmtId="0" fontId="0" fillId="3" borderId="1" xfId="0" applyFont="1" applyFill="1" applyBorder="1"/>
    <xf numFmtId="0" fontId="7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7" fillId="2" borderId="1" xfId="0" applyFont="1" applyFill="1" applyBorder="1" applyAlignment="1">
      <alignment wrapText="1"/>
    </xf>
    <xf numFmtId="0" fontId="0" fillId="0" borderId="0" xfId="0" applyAlignment="1">
      <alignment wrapText="1"/>
    </xf>
    <xf numFmtId="4" fontId="1" fillId="5" borderId="3" xfId="0" applyNumberFormat="1" applyFont="1" applyFill="1" applyBorder="1"/>
    <xf numFmtId="0" fontId="0" fillId="5" borderId="5" xfId="0" applyFill="1" applyBorder="1"/>
    <xf numFmtId="4" fontId="1" fillId="6" borderId="3" xfId="0" applyNumberFormat="1" applyFont="1" applyFill="1" applyBorder="1"/>
    <xf numFmtId="0" fontId="0" fillId="6" borderId="5" xfId="0" applyFill="1" applyBorder="1"/>
    <xf numFmtId="0" fontId="8" fillId="3" borderId="3" xfId="1" applyFont="1" applyFill="1" applyBorder="1" applyAlignment="1">
      <alignment vertical="center" wrapText="1"/>
    </xf>
    <xf numFmtId="0" fontId="8" fillId="3" borderId="4" xfId="1" applyFont="1" applyFill="1" applyBorder="1" applyAlignment="1">
      <alignment horizontal="center" vertical="center" wrapText="1"/>
    </xf>
    <xf numFmtId="0" fontId="0" fillId="0" borderId="0" xfId="0"/>
    <xf numFmtId="0" fontId="0" fillId="0" borderId="1" xfId="0" applyBorder="1" applyAlignment="1">
      <alignment vertical="top" wrapText="1"/>
    </xf>
    <xf numFmtId="4" fontId="0" fillId="0" borderId="1" xfId="0" applyNumberFormat="1" applyBorder="1" applyAlignment="1">
      <alignment vertical="top" wrapText="1"/>
    </xf>
    <xf numFmtId="4" fontId="0" fillId="0" borderId="0" xfId="0" applyNumberFormat="1"/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0" fillId="0" borderId="1" xfId="0" applyBorder="1"/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center"/>
    </xf>
    <xf numFmtId="4" fontId="0" fillId="0" borderId="1" xfId="0" applyNumberFormat="1" applyBorder="1"/>
    <xf numFmtId="2" fontId="0" fillId="0" borderId="1" xfId="0" applyNumberFormat="1" applyBorder="1"/>
    <xf numFmtId="0" fontId="9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2" borderId="3" xfId="0" applyFont="1" applyFill="1" applyBorder="1"/>
    <xf numFmtId="0" fontId="7" fillId="2" borderId="6" xfId="0" applyFont="1" applyFill="1" applyBorder="1"/>
    <xf numFmtId="0" fontId="7" fillId="2" borderId="7" xfId="0" applyFont="1" applyFill="1" applyBorder="1"/>
    <xf numFmtId="0" fontId="9" fillId="0" borderId="1" xfId="0" applyFont="1" applyBorder="1" applyAlignment="1">
      <alignment vertical="top" wrapText="1"/>
    </xf>
    <xf numFmtId="0" fontId="9" fillId="0" borderId="1" xfId="0" applyFont="1" applyBorder="1"/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8" fillId="0" borderId="1" xfId="0" applyFont="1" applyFill="1" applyBorder="1" applyAlignment="1">
      <alignment horizontal="left" vertical="center"/>
    </xf>
  </cellXfs>
  <cellStyles count="3">
    <cellStyle name="Millares [0]" xfId="2" builtinId="6"/>
    <cellStyle name="Normal" xfId="0" builtinId="0"/>
    <cellStyle name="Normal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59530</xdr:colOff>
      <xdr:row>0</xdr:row>
      <xdr:rowOff>40957</xdr:rowOff>
    </xdr:from>
    <xdr:to>
      <xdr:col>0</xdr:col>
      <xdr:colOff>1182845</xdr:colOff>
      <xdr:row>0</xdr:row>
      <xdr:rowOff>764222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4DEC5792-0566-49C7-921A-ED94A77AE90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0" y="40957"/>
          <a:ext cx="1123315" cy="723265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1167765</xdr:colOff>
      <xdr:row>0</xdr:row>
      <xdr:rowOff>133350</xdr:rowOff>
    </xdr:from>
    <xdr:to>
      <xdr:col>10</xdr:col>
      <xdr:colOff>2172335</xdr:colOff>
      <xdr:row>0</xdr:row>
      <xdr:rowOff>872490</xdr:rowOff>
    </xdr:to>
    <xdr:pic>
      <xdr:nvPicPr>
        <xdr:cNvPr id="3" name="Imagen 2" descr="F:\Agricultura\DGPFEN\Eduardo Corroto\LOGO 40 ANIVERSARIO EA\logo_40_aniversario_ea_diferentes_formatos\marca-40-aniversario-estatuto-autonomia-castilla-la-mancha.png">
          <a:extLst>
            <a:ext uri="{FF2B5EF4-FFF2-40B4-BE49-F238E27FC236}">
              <a16:creationId xmlns="" xmlns:a16="http://schemas.microsoft.com/office/drawing/2014/main" id="{56DC288D-7243-43B6-8149-BCC743C55413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6340" y="133350"/>
          <a:ext cx="1004570" cy="7200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3"/>
  <sheetViews>
    <sheetView tabSelected="1" zoomScaleNormal="100" workbookViewId="0">
      <selection activeCell="G8" sqref="G8"/>
    </sheetView>
  </sheetViews>
  <sheetFormatPr baseColWidth="10" defaultColWidth="11.453125" defaultRowHeight="14.5"/>
  <cols>
    <col min="1" max="1" width="19.26953125" customWidth="1"/>
    <col min="2" max="2" width="18.26953125" customWidth="1"/>
    <col min="3" max="3" width="12.26953125" customWidth="1"/>
    <col min="4" max="4" width="21.7265625" customWidth="1"/>
    <col min="5" max="5" width="19.7265625" customWidth="1"/>
    <col min="6" max="6" width="18.7265625" customWidth="1"/>
    <col min="7" max="7" width="15.7265625" bestFit="1" customWidth="1"/>
    <col min="9" max="9" width="19" customWidth="1"/>
    <col min="10" max="10" width="20.453125" customWidth="1"/>
    <col min="11" max="11" width="39.26953125" customWidth="1"/>
  </cols>
  <sheetData>
    <row r="1" spans="1:11" ht="84.75" customHeight="1"/>
    <row r="2" spans="1:11" ht="41.25" customHeight="1">
      <c r="A2" s="5" t="s">
        <v>0</v>
      </c>
    </row>
    <row r="3" spans="1:11" ht="29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</row>
    <row r="4" spans="1:11" ht="29">
      <c r="A4" s="2" t="s">
        <v>132</v>
      </c>
      <c r="B4" s="1"/>
      <c r="C4" s="1"/>
      <c r="D4" s="1"/>
      <c r="E4" s="3">
        <v>27157.84</v>
      </c>
      <c r="F4" s="2">
        <v>22</v>
      </c>
      <c r="G4" s="3">
        <v>22893.88</v>
      </c>
      <c r="H4" s="2">
        <v>18</v>
      </c>
      <c r="I4" s="13" t="s">
        <v>133</v>
      </c>
      <c r="J4" s="2" t="s">
        <v>134</v>
      </c>
      <c r="K4" s="2" t="s">
        <v>154</v>
      </c>
    </row>
    <row r="5" spans="1:11" ht="32.25" customHeight="1">
      <c r="A5" s="2" t="s">
        <v>12</v>
      </c>
      <c r="B5" s="2"/>
      <c r="C5" s="2"/>
      <c r="D5" s="2"/>
      <c r="E5" s="3">
        <v>42374.559999999998</v>
      </c>
      <c r="F5" s="2">
        <v>31</v>
      </c>
      <c r="G5" s="3">
        <v>4775.8599999999997</v>
      </c>
      <c r="H5" s="2">
        <v>2</v>
      </c>
      <c r="I5" s="2" t="s">
        <v>17</v>
      </c>
      <c r="J5" s="2" t="s">
        <v>13</v>
      </c>
      <c r="K5" s="2" t="s">
        <v>14</v>
      </c>
    </row>
    <row r="6" spans="1:11" ht="78.75" customHeight="1">
      <c r="A6" s="2" t="s">
        <v>15</v>
      </c>
      <c r="B6" s="3">
        <v>60136.51</v>
      </c>
      <c r="C6" s="2">
        <v>22</v>
      </c>
      <c r="D6" s="2" t="s">
        <v>16</v>
      </c>
      <c r="E6" s="3">
        <v>58084.81</v>
      </c>
      <c r="F6" s="2">
        <v>21</v>
      </c>
      <c r="G6" s="3">
        <v>21184.22</v>
      </c>
      <c r="H6" s="2">
        <v>5</v>
      </c>
      <c r="I6" s="13" t="s">
        <v>20</v>
      </c>
      <c r="J6" s="2" t="s">
        <v>18</v>
      </c>
      <c r="K6" s="2"/>
    </row>
    <row r="7" spans="1:11" ht="72.5">
      <c r="A7" s="2" t="s">
        <v>19</v>
      </c>
      <c r="B7" s="2"/>
      <c r="C7" s="2"/>
      <c r="D7" s="2"/>
      <c r="E7" s="12">
        <f>GU!G48</f>
        <v>58069.058999999994</v>
      </c>
      <c r="F7" s="13">
        <v>46</v>
      </c>
      <c r="G7" s="12">
        <f>SUM(GU!G2:G46)</f>
        <v>54772.038999999997</v>
      </c>
      <c r="H7" s="13">
        <v>45</v>
      </c>
      <c r="I7" s="13" t="s">
        <v>20</v>
      </c>
      <c r="J7" s="2" t="s">
        <v>21</v>
      </c>
      <c r="K7" s="54" t="s">
        <v>339</v>
      </c>
    </row>
    <row r="8" spans="1:11" ht="58">
      <c r="A8" s="2" t="s">
        <v>22</v>
      </c>
      <c r="B8" s="2"/>
      <c r="C8" s="2"/>
      <c r="D8" s="2"/>
      <c r="E8" s="3">
        <f>TO!G28</f>
        <v>52625.35</v>
      </c>
      <c r="F8" s="2">
        <v>26</v>
      </c>
      <c r="G8" s="3">
        <v>20531.740000000002</v>
      </c>
      <c r="H8" s="2">
        <v>4</v>
      </c>
      <c r="I8" s="2" t="s">
        <v>136</v>
      </c>
      <c r="J8" s="2" t="s">
        <v>268</v>
      </c>
      <c r="K8" s="2" t="s">
        <v>249</v>
      </c>
    </row>
    <row r="9" spans="1:11" s="6" customFormat="1" ht="37">
      <c r="A9" s="22" t="s">
        <v>23</v>
      </c>
      <c r="B9" s="23">
        <f>SUM(B6:B8)</f>
        <v>60136.51</v>
      </c>
      <c r="C9" s="24"/>
      <c r="D9" s="24"/>
      <c r="E9" s="23">
        <f>E5+E6+E8+E7+E4</f>
        <v>238311.61899999998</v>
      </c>
      <c r="F9" s="24"/>
      <c r="G9" s="25">
        <f>G6+G8+G7+G5+G4</f>
        <v>124157.73900000002</v>
      </c>
      <c r="H9" s="24"/>
      <c r="I9" s="24"/>
      <c r="J9" s="24"/>
      <c r="K9" s="24"/>
    </row>
    <row r="10" spans="1:11">
      <c r="E10" s="16"/>
    </row>
    <row r="11" spans="1:11">
      <c r="A11" s="20"/>
      <c r="E11" s="16"/>
      <c r="K11" s="7" t="s">
        <v>281</v>
      </c>
    </row>
    <row r="12" spans="1:11" ht="29">
      <c r="B12" s="4"/>
      <c r="C12" s="4"/>
      <c r="D12" s="4" t="s">
        <v>250</v>
      </c>
      <c r="E12" s="16">
        <f>SUM(E7:E8,B6,E4:E5)</f>
        <v>240363.31899999999</v>
      </c>
      <c r="K12" s="4" t="s">
        <v>24</v>
      </c>
    </row>
    <row r="13" spans="1:11">
      <c r="B13" s="4"/>
      <c r="C13" s="4"/>
      <c r="D13" s="4"/>
      <c r="E13" s="16"/>
      <c r="K13" s="4" t="s">
        <v>25</v>
      </c>
    </row>
  </sheetData>
  <pageMargins left="0.70866141732283472" right="0.51181102362204722" top="0.74803149606299213" bottom="0.74803149606299213" header="0.31496062992125984" footer="0.31496062992125984"/>
  <pageSetup paperSize="9" scale="6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2"/>
  <sheetViews>
    <sheetView workbookViewId="0">
      <selection activeCell="H23" sqref="H23"/>
    </sheetView>
  </sheetViews>
  <sheetFormatPr baseColWidth="10" defaultColWidth="11.453125" defaultRowHeight="14.5"/>
  <cols>
    <col min="2" max="2" width="37.7265625" bestFit="1" customWidth="1"/>
    <col min="3" max="3" width="18.26953125" customWidth="1"/>
    <col min="4" max="4" width="41.26953125" bestFit="1" customWidth="1"/>
    <col min="5" max="5" width="5.7265625" bestFit="1" customWidth="1"/>
    <col min="6" max="6" width="7.26953125" bestFit="1" customWidth="1"/>
    <col min="7" max="7" width="18.7265625" customWidth="1"/>
    <col min="8" max="8" width="67.54296875" bestFit="1" customWidth="1"/>
    <col min="9" max="9" width="33.453125" bestFit="1" customWidth="1"/>
  </cols>
  <sheetData>
    <row r="1" spans="1:9" ht="21">
      <c r="A1" s="11" t="s">
        <v>26</v>
      </c>
      <c r="B1" s="11" t="s">
        <v>27</v>
      </c>
      <c r="C1" s="11" t="s">
        <v>28</v>
      </c>
      <c r="D1" s="11" t="s">
        <v>29</v>
      </c>
      <c r="E1" s="11" t="s">
        <v>30</v>
      </c>
      <c r="F1" s="11" t="s">
        <v>31</v>
      </c>
      <c r="G1" s="11" t="s">
        <v>32</v>
      </c>
      <c r="H1" s="11" t="s">
        <v>33</v>
      </c>
      <c r="I1" s="11" t="s">
        <v>11</v>
      </c>
    </row>
    <row r="2" spans="1:9">
      <c r="A2" s="27">
        <v>1</v>
      </c>
      <c r="B2" s="21" t="s">
        <v>118</v>
      </c>
      <c r="C2" s="21" t="s">
        <v>119</v>
      </c>
      <c r="D2" s="21" t="s">
        <v>85</v>
      </c>
      <c r="E2" s="27" t="s">
        <v>38</v>
      </c>
      <c r="F2" s="21"/>
      <c r="G2" s="34">
        <v>1868.13</v>
      </c>
      <c r="H2" s="21" t="s">
        <v>120</v>
      </c>
    </row>
    <row r="3" spans="1:9">
      <c r="A3" s="27">
        <v>113</v>
      </c>
      <c r="B3" s="21" t="s">
        <v>121</v>
      </c>
      <c r="C3" s="21" t="s">
        <v>119</v>
      </c>
      <c r="D3" s="21" t="s">
        <v>85</v>
      </c>
      <c r="E3" s="27" t="s">
        <v>38</v>
      </c>
      <c r="F3" s="21"/>
      <c r="G3" s="34">
        <v>466.61</v>
      </c>
      <c r="H3" s="21" t="s">
        <v>120</v>
      </c>
      <c r="I3" s="29"/>
    </row>
    <row r="4" spans="1:9">
      <c r="A4" s="27">
        <v>11</v>
      </c>
      <c r="B4" s="21" t="s">
        <v>122</v>
      </c>
      <c r="C4" s="21" t="s">
        <v>123</v>
      </c>
      <c r="D4" s="21" t="s">
        <v>85</v>
      </c>
      <c r="E4" s="27" t="s">
        <v>38</v>
      </c>
      <c r="F4" s="21"/>
      <c r="G4" s="34">
        <v>573.97299999999996</v>
      </c>
      <c r="H4" s="21" t="s">
        <v>124</v>
      </c>
    </row>
    <row r="5" spans="1:9">
      <c r="A5" s="27">
        <v>12</v>
      </c>
      <c r="B5" s="21" t="s">
        <v>125</v>
      </c>
      <c r="C5" s="21" t="s">
        <v>123</v>
      </c>
      <c r="D5" s="21" t="s">
        <v>85</v>
      </c>
      <c r="E5" s="27" t="s">
        <v>38</v>
      </c>
      <c r="F5" s="21"/>
      <c r="G5" s="34">
        <v>920.82700000000011</v>
      </c>
      <c r="H5" s="21" t="s">
        <v>124</v>
      </c>
    </row>
    <row r="6" spans="1:9">
      <c r="A6" s="27">
        <v>114</v>
      </c>
      <c r="B6" s="21" t="s">
        <v>126</v>
      </c>
      <c r="C6" s="21" t="s">
        <v>123</v>
      </c>
      <c r="D6" s="21" t="s">
        <v>85</v>
      </c>
      <c r="E6" s="27" t="s">
        <v>38</v>
      </c>
      <c r="F6" s="21"/>
      <c r="G6" s="34">
        <v>1796.09</v>
      </c>
      <c r="H6" s="21" t="s">
        <v>124</v>
      </c>
    </row>
    <row r="7" spans="1:9">
      <c r="A7" s="27">
        <v>115</v>
      </c>
      <c r="B7" s="21" t="s">
        <v>127</v>
      </c>
      <c r="C7" s="21" t="s">
        <v>128</v>
      </c>
      <c r="D7" s="21" t="s">
        <v>85</v>
      </c>
      <c r="E7" s="27" t="s">
        <v>38</v>
      </c>
      <c r="F7" s="21"/>
      <c r="G7" s="34">
        <v>849.2</v>
      </c>
      <c r="H7" s="21" t="s">
        <v>120</v>
      </c>
    </row>
    <row r="8" spans="1:9">
      <c r="A8" s="27">
        <v>144</v>
      </c>
      <c r="B8" s="30" t="s">
        <v>129</v>
      </c>
      <c r="C8" s="21" t="s">
        <v>123</v>
      </c>
      <c r="D8" s="21" t="s">
        <v>85</v>
      </c>
      <c r="E8" s="27" t="s">
        <v>38</v>
      </c>
      <c r="F8" s="21"/>
      <c r="G8" s="28">
        <v>2537.0300000000002</v>
      </c>
      <c r="H8" s="21" t="s">
        <v>124</v>
      </c>
    </row>
    <row r="9" spans="1:9">
      <c r="A9" s="27">
        <v>169</v>
      </c>
      <c r="B9" s="21" t="s">
        <v>130</v>
      </c>
      <c r="C9" s="21" t="s">
        <v>123</v>
      </c>
      <c r="D9" s="21" t="s">
        <v>85</v>
      </c>
      <c r="E9" s="27" t="s">
        <v>38</v>
      </c>
      <c r="F9" s="21"/>
      <c r="G9" s="28">
        <v>880.06</v>
      </c>
      <c r="H9" s="21" t="s">
        <v>124</v>
      </c>
    </row>
    <row r="10" spans="1:9">
      <c r="A10" s="27">
        <v>173</v>
      </c>
      <c r="B10" s="21" t="s">
        <v>131</v>
      </c>
      <c r="C10" s="21" t="s">
        <v>123</v>
      </c>
      <c r="D10" s="21" t="s">
        <v>85</v>
      </c>
      <c r="E10" s="27" t="s">
        <v>38</v>
      </c>
      <c r="F10" s="21"/>
      <c r="G10" s="28">
        <v>2773.99</v>
      </c>
      <c r="H10" s="21" t="s">
        <v>124</v>
      </c>
    </row>
    <row r="11" spans="1:9" ht="31.15" customHeight="1">
      <c r="A11" s="17" t="s">
        <v>153</v>
      </c>
      <c r="B11" s="17" t="s">
        <v>137</v>
      </c>
      <c r="C11" s="35" t="s">
        <v>138</v>
      </c>
      <c r="D11" s="21" t="s">
        <v>85</v>
      </c>
      <c r="E11" s="36" t="s">
        <v>38</v>
      </c>
      <c r="F11" s="36"/>
      <c r="G11" s="37">
        <v>6874.65</v>
      </c>
      <c r="H11" s="38" t="s">
        <v>152</v>
      </c>
      <c r="I11" s="33" t="s">
        <v>150</v>
      </c>
    </row>
    <row r="12" spans="1:9">
      <c r="A12" s="27">
        <v>95</v>
      </c>
      <c r="B12" s="27" t="s">
        <v>139</v>
      </c>
      <c r="C12" s="30" t="s">
        <v>138</v>
      </c>
      <c r="D12" s="21" t="s">
        <v>85</v>
      </c>
      <c r="E12" s="27" t="s">
        <v>38</v>
      </c>
      <c r="F12" s="27"/>
      <c r="G12" s="28">
        <v>1172.77</v>
      </c>
      <c r="H12" s="30" t="s">
        <v>151</v>
      </c>
      <c r="I12" s="32" t="s">
        <v>150</v>
      </c>
    </row>
    <row r="13" spans="1:9">
      <c r="A13" s="27">
        <v>96</v>
      </c>
      <c r="B13" s="27" t="s">
        <v>140</v>
      </c>
      <c r="C13" s="30" t="s">
        <v>138</v>
      </c>
      <c r="D13" s="21" t="s">
        <v>85</v>
      </c>
      <c r="E13" s="27" t="s">
        <v>38</v>
      </c>
      <c r="F13" s="27"/>
      <c r="G13" s="28">
        <v>570.17999999999995</v>
      </c>
      <c r="H13" s="30" t="s">
        <v>151</v>
      </c>
      <c r="I13" s="32" t="s">
        <v>150</v>
      </c>
    </row>
    <row r="14" spans="1:9">
      <c r="A14" s="27">
        <v>130</v>
      </c>
      <c r="B14" s="27" t="s">
        <v>141</v>
      </c>
      <c r="C14" s="30" t="s">
        <v>138</v>
      </c>
      <c r="D14" s="21" t="s">
        <v>85</v>
      </c>
      <c r="E14" s="27" t="s">
        <v>38</v>
      </c>
      <c r="F14" s="27"/>
      <c r="G14" s="28">
        <v>343.32</v>
      </c>
      <c r="H14" s="30" t="s">
        <v>151</v>
      </c>
      <c r="I14" s="32" t="s">
        <v>150</v>
      </c>
    </row>
    <row r="15" spans="1:9">
      <c r="A15" s="27">
        <v>133</v>
      </c>
      <c r="B15" s="27" t="s">
        <v>142</v>
      </c>
      <c r="C15" s="30" t="s">
        <v>138</v>
      </c>
      <c r="D15" s="21" t="s">
        <v>85</v>
      </c>
      <c r="E15" s="27" t="s">
        <v>38</v>
      </c>
      <c r="F15" s="27"/>
      <c r="G15" s="28">
        <v>1893.31</v>
      </c>
      <c r="H15" s="30" t="s">
        <v>151</v>
      </c>
      <c r="I15" s="32" t="s">
        <v>150</v>
      </c>
    </row>
    <row r="16" spans="1:9">
      <c r="A16" s="27">
        <v>135</v>
      </c>
      <c r="B16" s="27" t="s">
        <v>143</v>
      </c>
      <c r="C16" s="30" t="s">
        <v>138</v>
      </c>
      <c r="D16" s="21" t="s">
        <v>85</v>
      </c>
      <c r="E16" s="27" t="s">
        <v>38</v>
      </c>
      <c r="F16" s="27"/>
      <c r="G16" s="28">
        <v>918.3</v>
      </c>
      <c r="H16" s="30" t="s">
        <v>151</v>
      </c>
      <c r="I16" s="32" t="s">
        <v>150</v>
      </c>
    </row>
    <row r="17" spans="1:9">
      <c r="A17" s="27">
        <v>136</v>
      </c>
      <c r="B17" s="27" t="s">
        <v>144</v>
      </c>
      <c r="C17" s="30" t="s">
        <v>138</v>
      </c>
      <c r="D17" s="21" t="s">
        <v>85</v>
      </c>
      <c r="E17" s="27" t="s">
        <v>38</v>
      </c>
      <c r="F17" s="27"/>
      <c r="G17" s="28">
        <v>310.12</v>
      </c>
      <c r="H17" s="30" t="s">
        <v>151</v>
      </c>
      <c r="I17" s="32" t="s">
        <v>150</v>
      </c>
    </row>
    <row r="18" spans="1:9">
      <c r="A18" s="27">
        <v>137</v>
      </c>
      <c r="B18" s="27" t="s">
        <v>145</v>
      </c>
      <c r="C18" s="30" t="s">
        <v>138</v>
      </c>
      <c r="D18" s="21" t="s">
        <v>85</v>
      </c>
      <c r="E18" s="27" t="s">
        <v>38</v>
      </c>
      <c r="F18" s="27"/>
      <c r="G18" s="28">
        <v>415.88</v>
      </c>
      <c r="H18" s="30" t="s">
        <v>151</v>
      </c>
      <c r="I18" s="32" t="s">
        <v>150</v>
      </c>
    </row>
    <row r="19" spans="1:9">
      <c r="A19" s="27">
        <v>118</v>
      </c>
      <c r="B19" s="27" t="s">
        <v>146</v>
      </c>
      <c r="C19" s="30" t="s">
        <v>138</v>
      </c>
      <c r="D19" s="21" t="s">
        <v>85</v>
      </c>
      <c r="E19" s="27" t="s">
        <v>38</v>
      </c>
      <c r="F19" s="27"/>
      <c r="G19" s="28">
        <v>1418.92</v>
      </c>
      <c r="H19" s="30" t="s">
        <v>151</v>
      </c>
      <c r="I19" s="32" t="s">
        <v>150</v>
      </c>
    </row>
    <row r="20" spans="1:9">
      <c r="A20" s="27">
        <v>146</v>
      </c>
      <c r="B20" s="27" t="s">
        <v>147</v>
      </c>
      <c r="C20" s="30" t="s">
        <v>148</v>
      </c>
      <c r="D20" s="21" t="s">
        <v>85</v>
      </c>
      <c r="E20" s="27" t="s">
        <v>38</v>
      </c>
      <c r="F20" s="27"/>
      <c r="G20" s="28">
        <v>489.21</v>
      </c>
      <c r="H20" s="30" t="s">
        <v>151</v>
      </c>
      <c r="I20" s="32" t="s">
        <v>150</v>
      </c>
    </row>
    <row r="21" spans="1:9">
      <c r="A21" s="27">
        <v>174</v>
      </c>
      <c r="B21" s="27" t="s">
        <v>149</v>
      </c>
      <c r="C21" s="30" t="s">
        <v>148</v>
      </c>
      <c r="D21" s="21" t="s">
        <v>85</v>
      </c>
      <c r="E21" s="27" t="s">
        <v>38</v>
      </c>
      <c r="F21" s="27"/>
      <c r="G21" s="28">
        <v>85.27</v>
      </c>
      <c r="H21" s="30" t="s">
        <v>151</v>
      </c>
      <c r="I21" s="31" t="s">
        <v>150</v>
      </c>
    </row>
    <row r="22" spans="1:9">
      <c r="G22" s="29">
        <f>SUM(G2:G21)</f>
        <v>27157.84</v>
      </c>
    </row>
  </sheetData>
  <phoneticPr fontId="15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33"/>
  <sheetViews>
    <sheetView zoomScale="110" zoomScaleNormal="110" workbookViewId="0">
      <selection activeCell="H47" sqref="H47"/>
    </sheetView>
  </sheetViews>
  <sheetFormatPr baseColWidth="10" defaultColWidth="11.453125" defaultRowHeight="14.5"/>
  <cols>
    <col min="2" max="2" width="29.54296875" customWidth="1"/>
    <col min="3" max="3" width="27" customWidth="1"/>
    <col min="4" max="4" width="19.26953125" customWidth="1"/>
    <col min="5" max="5" width="8.54296875" customWidth="1"/>
    <col min="6" max="6" width="7.7265625" customWidth="1"/>
    <col min="7" max="7" width="17.453125" customWidth="1"/>
    <col min="8" max="8" width="30" customWidth="1"/>
    <col min="9" max="9" width="32.7265625" bestFit="1" customWidth="1"/>
  </cols>
  <sheetData>
    <row r="1" spans="1:9" ht="21">
      <c r="A1" s="11" t="s">
        <v>26</v>
      </c>
      <c r="B1" s="11" t="s">
        <v>27</v>
      </c>
      <c r="C1" s="11" t="s">
        <v>28</v>
      </c>
      <c r="D1" s="11" t="s">
        <v>29</v>
      </c>
      <c r="E1" s="43" t="s">
        <v>30</v>
      </c>
      <c r="F1" s="11" t="s">
        <v>31</v>
      </c>
      <c r="G1" s="11" t="s">
        <v>34</v>
      </c>
      <c r="H1" s="11" t="s">
        <v>33</v>
      </c>
      <c r="I1" s="11" t="s">
        <v>11</v>
      </c>
    </row>
    <row r="2" spans="1:9" ht="21">
      <c r="A2" s="18">
        <v>43</v>
      </c>
      <c r="B2" s="2" t="s">
        <v>35</v>
      </c>
      <c r="C2" s="2" t="s">
        <v>36</v>
      </c>
      <c r="D2" s="19" t="s">
        <v>37</v>
      </c>
      <c r="E2" s="17" t="s">
        <v>38</v>
      </c>
      <c r="F2" s="2"/>
      <c r="G2" s="3">
        <v>763.3</v>
      </c>
      <c r="H2" s="2" t="s">
        <v>173</v>
      </c>
      <c r="I2" s="44" t="s">
        <v>170</v>
      </c>
    </row>
    <row r="3" spans="1:9" ht="21">
      <c r="A3" s="18">
        <v>47</v>
      </c>
      <c r="B3" s="2" t="s">
        <v>39</v>
      </c>
      <c r="C3" s="2" t="s">
        <v>40</v>
      </c>
      <c r="D3" s="19" t="s">
        <v>37</v>
      </c>
      <c r="E3" s="17" t="s">
        <v>38</v>
      </c>
      <c r="F3" s="2"/>
      <c r="G3" s="3">
        <v>1725.26</v>
      </c>
      <c r="H3" s="2" t="s">
        <v>173</v>
      </c>
      <c r="I3" s="44" t="s">
        <v>170</v>
      </c>
    </row>
    <row r="4" spans="1:9" ht="21">
      <c r="A4" s="18">
        <v>50</v>
      </c>
      <c r="B4" s="2" t="s">
        <v>41</v>
      </c>
      <c r="C4" s="2" t="s">
        <v>42</v>
      </c>
      <c r="D4" s="19" t="s">
        <v>37</v>
      </c>
      <c r="E4" s="17" t="s">
        <v>38</v>
      </c>
      <c r="F4" s="2"/>
      <c r="G4" s="3">
        <v>1158.45</v>
      </c>
      <c r="H4" s="2" t="s">
        <v>86</v>
      </c>
      <c r="I4" s="44" t="s">
        <v>170</v>
      </c>
    </row>
    <row r="5" spans="1:9" ht="29">
      <c r="A5" s="18">
        <v>54</v>
      </c>
      <c r="B5" s="2" t="s">
        <v>104</v>
      </c>
      <c r="C5" s="2" t="s">
        <v>106</v>
      </c>
      <c r="D5" s="19" t="s">
        <v>37</v>
      </c>
      <c r="E5" s="17" t="s">
        <v>38</v>
      </c>
      <c r="F5" s="2"/>
      <c r="G5" s="3">
        <v>3231.28</v>
      </c>
      <c r="H5" s="2" t="s">
        <v>172</v>
      </c>
      <c r="I5" s="44" t="s">
        <v>135</v>
      </c>
    </row>
    <row r="6" spans="1:9" ht="29">
      <c r="A6" s="18">
        <v>56</v>
      </c>
      <c r="B6" s="2" t="s">
        <v>103</v>
      </c>
      <c r="C6" s="2" t="s">
        <v>105</v>
      </c>
      <c r="D6" s="19" t="s">
        <v>37</v>
      </c>
      <c r="E6" s="17" t="s">
        <v>38</v>
      </c>
      <c r="F6" s="2"/>
      <c r="G6" s="3">
        <v>1544.58</v>
      </c>
      <c r="H6" s="2" t="s">
        <v>172</v>
      </c>
      <c r="I6" s="44" t="s">
        <v>135</v>
      </c>
    </row>
    <row r="7" spans="1:9" ht="21">
      <c r="A7" s="18">
        <v>55</v>
      </c>
      <c r="B7" s="2" t="s">
        <v>43</v>
      </c>
      <c r="C7" s="2" t="s">
        <v>44</v>
      </c>
      <c r="D7" s="19" t="s">
        <v>37</v>
      </c>
      <c r="E7" s="17" t="s">
        <v>38</v>
      </c>
      <c r="F7" s="2"/>
      <c r="G7" s="3">
        <v>1134.25</v>
      </c>
      <c r="H7" s="2" t="s">
        <v>173</v>
      </c>
      <c r="I7" s="44" t="s">
        <v>170</v>
      </c>
    </row>
    <row r="8" spans="1:9" ht="21">
      <c r="A8" s="18">
        <v>57</v>
      </c>
      <c r="B8" s="2" t="s">
        <v>107</v>
      </c>
      <c r="C8" s="2" t="s">
        <v>45</v>
      </c>
      <c r="D8" s="19" t="s">
        <v>37</v>
      </c>
      <c r="E8" s="17" t="s">
        <v>38</v>
      </c>
      <c r="F8" s="2"/>
      <c r="G8" s="3">
        <v>1166.67</v>
      </c>
      <c r="H8" s="2" t="s">
        <v>86</v>
      </c>
      <c r="I8" s="44" t="s">
        <v>170</v>
      </c>
    </row>
    <row r="9" spans="1:9" ht="21">
      <c r="A9" s="18">
        <v>62</v>
      </c>
      <c r="B9" s="2" t="s">
        <v>46</v>
      </c>
      <c r="C9" s="2" t="s">
        <v>47</v>
      </c>
      <c r="D9" s="19" t="s">
        <v>37</v>
      </c>
      <c r="E9" s="17" t="s">
        <v>38</v>
      </c>
      <c r="F9" s="2"/>
      <c r="G9" s="3">
        <v>6240.76</v>
      </c>
      <c r="H9" s="2" t="s">
        <v>173</v>
      </c>
      <c r="I9" s="44" t="s">
        <v>170</v>
      </c>
    </row>
    <row r="10" spans="1:9" ht="21">
      <c r="A10" s="18">
        <v>67</v>
      </c>
      <c r="B10" s="2" t="s">
        <v>48</v>
      </c>
      <c r="C10" s="2" t="s">
        <v>49</v>
      </c>
      <c r="D10" s="19" t="s">
        <v>37</v>
      </c>
      <c r="E10" s="17" t="s">
        <v>38</v>
      </c>
      <c r="F10" s="2"/>
      <c r="G10" s="3">
        <v>412.83</v>
      </c>
      <c r="H10" s="2" t="s">
        <v>86</v>
      </c>
      <c r="I10" s="44" t="s">
        <v>170</v>
      </c>
    </row>
    <row r="11" spans="1:9" ht="21">
      <c r="A11" s="18">
        <v>69</v>
      </c>
      <c r="B11" s="2" t="s">
        <v>50</v>
      </c>
      <c r="C11" s="2" t="s">
        <v>51</v>
      </c>
      <c r="D11" s="19" t="s">
        <v>37</v>
      </c>
      <c r="E11" s="17" t="s">
        <v>38</v>
      </c>
      <c r="F11" s="2"/>
      <c r="G11" s="3">
        <v>617.05999999999995</v>
      </c>
      <c r="H11" s="2" t="s">
        <v>86</v>
      </c>
      <c r="I11" s="44" t="s">
        <v>170</v>
      </c>
    </row>
    <row r="12" spans="1:9" ht="21">
      <c r="A12" s="18">
        <v>86</v>
      </c>
      <c r="B12" s="2" t="s">
        <v>52</v>
      </c>
      <c r="C12" s="2" t="s">
        <v>53</v>
      </c>
      <c r="D12" s="19" t="s">
        <v>37</v>
      </c>
      <c r="E12" s="17" t="s">
        <v>38</v>
      </c>
      <c r="F12" s="2"/>
      <c r="G12" s="3">
        <v>1460.69</v>
      </c>
      <c r="H12" s="2" t="s">
        <v>86</v>
      </c>
      <c r="I12" s="44" t="s">
        <v>170</v>
      </c>
    </row>
    <row r="13" spans="1:9" ht="21">
      <c r="A13" s="18">
        <v>1</v>
      </c>
      <c r="B13" s="2" t="s">
        <v>87</v>
      </c>
      <c r="C13" s="2" t="s">
        <v>88</v>
      </c>
      <c r="D13" s="19" t="s">
        <v>89</v>
      </c>
      <c r="E13" s="17" t="s">
        <v>38</v>
      </c>
      <c r="F13" s="2"/>
      <c r="G13" s="3">
        <v>1939.684</v>
      </c>
      <c r="H13" s="2" t="s">
        <v>173</v>
      </c>
      <c r="I13" s="44" t="s">
        <v>102</v>
      </c>
    </row>
    <row r="14" spans="1:9" ht="21">
      <c r="A14" s="18">
        <v>2</v>
      </c>
      <c r="B14" s="2" t="s">
        <v>90</v>
      </c>
      <c r="C14" s="2" t="s">
        <v>88</v>
      </c>
      <c r="D14" s="19" t="s">
        <v>89</v>
      </c>
      <c r="E14" s="17" t="s">
        <v>38</v>
      </c>
      <c r="F14" s="2"/>
      <c r="G14" s="3">
        <v>1223.3050000000001</v>
      </c>
      <c r="H14" s="2" t="s">
        <v>173</v>
      </c>
      <c r="I14" s="44" t="s">
        <v>102</v>
      </c>
    </row>
    <row r="15" spans="1:9" ht="21">
      <c r="A15" s="18">
        <v>3</v>
      </c>
      <c r="B15" s="2" t="s">
        <v>91</v>
      </c>
      <c r="C15" s="2" t="s">
        <v>88</v>
      </c>
      <c r="D15" s="19" t="s">
        <v>89</v>
      </c>
      <c r="E15" s="17" t="s">
        <v>38</v>
      </c>
      <c r="F15" s="2"/>
      <c r="G15" s="3">
        <v>872.79899999999998</v>
      </c>
      <c r="H15" s="2" t="s">
        <v>173</v>
      </c>
      <c r="I15" s="44" t="s">
        <v>102</v>
      </c>
    </row>
    <row r="16" spans="1:9" ht="21">
      <c r="A16" s="18">
        <v>4</v>
      </c>
      <c r="B16" s="2" t="s">
        <v>92</v>
      </c>
      <c r="C16" s="2" t="s">
        <v>88</v>
      </c>
      <c r="D16" s="19" t="s">
        <v>89</v>
      </c>
      <c r="E16" s="17" t="s">
        <v>38</v>
      </c>
      <c r="F16" s="2"/>
      <c r="G16" s="3">
        <v>250.32300000000001</v>
      </c>
      <c r="H16" s="2" t="s">
        <v>173</v>
      </c>
      <c r="I16" s="44" t="s">
        <v>102</v>
      </c>
    </row>
    <row r="17" spans="1:9" ht="21">
      <c r="A17" s="18">
        <v>5</v>
      </c>
      <c r="B17" s="2" t="s">
        <v>108</v>
      </c>
      <c r="C17" s="2" t="s">
        <v>88</v>
      </c>
      <c r="D17" s="19" t="s">
        <v>89</v>
      </c>
      <c r="E17" s="17" t="s">
        <v>38</v>
      </c>
      <c r="F17" s="2"/>
      <c r="G17" s="3">
        <v>826.61900000000003</v>
      </c>
      <c r="H17" s="2" t="s">
        <v>173</v>
      </c>
      <c r="I17" s="44" t="s">
        <v>102</v>
      </c>
    </row>
    <row r="18" spans="1:9" ht="21">
      <c r="A18" s="18">
        <v>6</v>
      </c>
      <c r="B18" s="2" t="s">
        <v>93</v>
      </c>
      <c r="C18" s="2" t="s">
        <v>88</v>
      </c>
      <c r="D18" s="19" t="s">
        <v>89</v>
      </c>
      <c r="E18" s="17" t="s">
        <v>38</v>
      </c>
      <c r="F18" s="2"/>
      <c r="G18" s="3">
        <v>2186.268</v>
      </c>
      <c r="H18" s="2" t="s">
        <v>173</v>
      </c>
      <c r="I18" s="44" t="s">
        <v>102</v>
      </c>
    </row>
    <row r="19" spans="1:9" ht="21">
      <c r="A19" s="18">
        <v>7</v>
      </c>
      <c r="B19" s="2" t="s">
        <v>94</v>
      </c>
      <c r="C19" s="2" t="s">
        <v>88</v>
      </c>
      <c r="D19" s="19" t="s">
        <v>89</v>
      </c>
      <c r="E19" s="17" t="s">
        <v>38</v>
      </c>
      <c r="F19" s="2"/>
      <c r="G19" s="3">
        <v>531.28499999999997</v>
      </c>
      <c r="H19" s="2" t="s">
        <v>173</v>
      </c>
      <c r="I19" s="44" t="s">
        <v>102</v>
      </c>
    </row>
    <row r="20" spans="1:9" ht="29">
      <c r="A20" s="18">
        <v>8</v>
      </c>
      <c r="B20" s="2" t="s">
        <v>95</v>
      </c>
      <c r="C20" s="2" t="s">
        <v>88</v>
      </c>
      <c r="D20" s="19" t="s">
        <v>89</v>
      </c>
      <c r="E20" s="17" t="s">
        <v>38</v>
      </c>
      <c r="F20" s="2"/>
      <c r="G20" s="3">
        <v>578.24599999999998</v>
      </c>
      <c r="H20" s="2" t="s">
        <v>173</v>
      </c>
      <c r="I20" s="44" t="s">
        <v>102</v>
      </c>
    </row>
    <row r="21" spans="1:9" ht="21">
      <c r="A21" s="18">
        <v>9</v>
      </c>
      <c r="B21" s="2" t="s">
        <v>96</v>
      </c>
      <c r="C21" s="2" t="s">
        <v>88</v>
      </c>
      <c r="D21" s="19" t="s">
        <v>89</v>
      </c>
      <c r="E21" s="17" t="s">
        <v>38</v>
      </c>
      <c r="F21" s="2"/>
      <c r="G21" s="3">
        <v>1699.5350000000001</v>
      </c>
      <c r="H21" s="2" t="s">
        <v>173</v>
      </c>
      <c r="I21" s="44" t="s">
        <v>102</v>
      </c>
    </row>
    <row r="22" spans="1:9" ht="21">
      <c r="A22" s="18">
        <v>14</v>
      </c>
      <c r="B22" s="2" t="s">
        <v>97</v>
      </c>
      <c r="C22" s="2" t="s">
        <v>98</v>
      </c>
      <c r="D22" s="19" t="s">
        <v>99</v>
      </c>
      <c r="E22" s="17" t="s">
        <v>38</v>
      </c>
      <c r="F22" s="2"/>
      <c r="G22" s="3">
        <v>1355.36</v>
      </c>
      <c r="H22" s="2" t="s">
        <v>173</v>
      </c>
      <c r="I22" s="44" t="s">
        <v>102</v>
      </c>
    </row>
    <row r="23" spans="1:9" ht="21">
      <c r="A23" s="18">
        <v>15</v>
      </c>
      <c r="B23" s="2" t="s">
        <v>100</v>
      </c>
      <c r="C23" s="2" t="s">
        <v>98</v>
      </c>
      <c r="D23" s="19" t="s">
        <v>99</v>
      </c>
      <c r="E23" s="17" t="s">
        <v>38</v>
      </c>
      <c r="F23" s="2"/>
      <c r="G23" s="3">
        <v>429.29</v>
      </c>
      <c r="H23" s="2" t="s">
        <v>173</v>
      </c>
      <c r="I23" s="44" t="s">
        <v>102</v>
      </c>
    </row>
    <row r="24" spans="1:9" ht="21">
      <c r="A24" s="18">
        <v>16</v>
      </c>
      <c r="B24" s="2" t="s">
        <v>101</v>
      </c>
      <c r="C24" s="2" t="s">
        <v>98</v>
      </c>
      <c r="D24" s="19" t="s">
        <v>99</v>
      </c>
      <c r="E24" s="17" t="s">
        <v>38</v>
      </c>
      <c r="F24" s="2"/>
      <c r="G24" s="3">
        <v>3762.67</v>
      </c>
      <c r="H24" s="2" t="s">
        <v>173</v>
      </c>
      <c r="I24" s="44" t="s">
        <v>102</v>
      </c>
    </row>
    <row r="25" spans="1:9" ht="21">
      <c r="A25" s="18">
        <v>70</v>
      </c>
      <c r="B25" s="2" t="s">
        <v>162</v>
      </c>
      <c r="C25" s="2" t="s">
        <v>42</v>
      </c>
      <c r="D25" s="19" t="s">
        <v>37</v>
      </c>
      <c r="E25" s="17" t="s">
        <v>38</v>
      </c>
      <c r="F25" s="2"/>
      <c r="G25" s="3">
        <v>1472.35</v>
      </c>
      <c r="H25" s="2" t="s">
        <v>173</v>
      </c>
      <c r="I25" s="44" t="s">
        <v>165</v>
      </c>
    </row>
    <row r="26" spans="1:9" ht="21">
      <c r="A26" s="18">
        <v>71</v>
      </c>
      <c r="B26" s="2" t="s">
        <v>164</v>
      </c>
      <c r="C26" s="2" t="s">
        <v>163</v>
      </c>
      <c r="D26" s="19" t="s">
        <v>37</v>
      </c>
      <c r="E26" s="17" t="s">
        <v>38</v>
      </c>
      <c r="F26" s="2"/>
      <c r="G26" s="3">
        <v>434.13</v>
      </c>
      <c r="H26" s="2" t="s">
        <v>173</v>
      </c>
      <c r="I26" s="44" t="s">
        <v>165</v>
      </c>
    </row>
    <row r="27" spans="1:9" ht="21">
      <c r="A27" s="18">
        <v>72</v>
      </c>
      <c r="B27" s="2" t="s">
        <v>166</v>
      </c>
      <c r="C27" s="2" t="s">
        <v>169</v>
      </c>
      <c r="D27" s="19" t="s">
        <v>37</v>
      </c>
      <c r="E27" s="17" t="s">
        <v>38</v>
      </c>
      <c r="F27" s="2"/>
      <c r="G27" s="3">
        <v>1337.23</v>
      </c>
      <c r="H27" s="2" t="s">
        <v>173</v>
      </c>
      <c r="I27" s="44" t="s">
        <v>165</v>
      </c>
    </row>
    <row r="28" spans="1:9" ht="21">
      <c r="A28" s="18">
        <v>73</v>
      </c>
      <c r="B28" s="2" t="s">
        <v>167</v>
      </c>
      <c r="C28" s="2" t="s">
        <v>171</v>
      </c>
      <c r="D28" s="19" t="s">
        <v>37</v>
      </c>
      <c r="E28" s="17" t="s">
        <v>38</v>
      </c>
      <c r="F28" s="2"/>
      <c r="G28" s="3">
        <v>28.8</v>
      </c>
      <c r="H28" s="2" t="s">
        <v>173</v>
      </c>
      <c r="I28" s="44" t="s">
        <v>165</v>
      </c>
    </row>
    <row r="29" spans="1:9" ht="21">
      <c r="A29" s="18">
        <v>87</v>
      </c>
      <c r="B29" s="2" t="s">
        <v>168</v>
      </c>
      <c r="C29" s="2" t="s">
        <v>169</v>
      </c>
      <c r="D29" s="19" t="s">
        <v>37</v>
      </c>
      <c r="E29" s="17" t="s">
        <v>38</v>
      </c>
      <c r="F29" s="2"/>
      <c r="G29" s="3">
        <v>553.67999999999995</v>
      </c>
      <c r="H29" s="2" t="s">
        <v>86</v>
      </c>
      <c r="I29" s="44" t="s">
        <v>165</v>
      </c>
    </row>
    <row r="30" spans="1:9" ht="21">
      <c r="A30" s="18">
        <v>58</v>
      </c>
      <c r="B30" s="2" t="s">
        <v>282</v>
      </c>
      <c r="C30" s="2" t="s">
        <v>284</v>
      </c>
      <c r="D30" s="19" t="s">
        <v>37</v>
      </c>
      <c r="E30" s="17" t="s">
        <v>38</v>
      </c>
      <c r="F30" s="2"/>
      <c r="G30" s="3">
        <v>1570.97</v>
      </c>
      <c r="H30" s="2" t="s">
        <v>173</v>
      </c>
      <c r="I30" s="44" t="s">
        <v>283</v>
      </c>
    </row>
    <row r="31" spans="1:9" ht="21">
      <c r="A31" s="18">
        <v>53</v>
      </c>
      <c r="B31" s="2" t="s">
        <v>286</v>
      </c>
      <c r="C31" s="2" t="s">
        <v>285</v>
      </c>
      <c r="D31" s="19" t="s">
        <v>37</v>
      </c>
      <c r="E31" s="17" t="s">
        <v>38</v>
      </c>
      <c r="F31" s="2"/>
      <c r="G31" s="3">
        <v>1106.46</v>
      </c>
      <c r="H31" s="2" t="s">
        <v>288</v>
      </c>
      <c r="I31" s="44" t="s">
        <v>283</v>
      </c>
    </row>
    <row r="32" spans="1:9" ht="21">
      <c r="A32" s="18">
        <v>63</v>
      </c>
      <c r="B32" s="2" t="s">
        <v>287</v>
      </c>
      <c r="C32" s="2" t="s">
        <v>285</v>
      </c>
      <c r="D32" s="19" t="s">
        <v>37</v>
      </c>
      <c r="E32" s="17" t="s">
        <v>38</v>
      </c>
      <c r="F32" s="2"/>
      <c r="G32" s="3">
        <v>760.42</v>
      </c>
      <c r="H32" s="2" t="s">
        <v>288</v>
      </c>
      <c r="I32" s="44" t="s">
        <v>283</v>
      </c>
    </row>
    <row r="33" spans="7:7" ht="14.25" customHeight="1">
      <c r="G33" s="15">
        <f>SUM(G2:G32)</f>
        <v>42374.554000000004</v>
      </c>
    </row>
  </sheetData>
  <sortState ref="A2:H25">
    <sortCondition ref="A2:A25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27"/>
  <sheetViews>
    <sheetView workbookViewId="0">
      <selection activeCell="J24" sqref="J24"/>
    </sheetView>
  </sheetViews>
  <sheetFormatPr baseColWidth="10" defaultColWidth="11.453125" defaultRowHeight="14.5"/>
  <cols>
    <col min="2" max="2" width="25.26953125" customWidth="1"/>
    <col min="4" max="4" width="18.7265625" bestFit="1" customWidth="1"/>
    <col min="7" max="7" width="17.54296875" customWidth="1"/>
    <col min="8" max="8" width="59.54296875" customWidth="1"/>
  </cols>
  <sheetData>
    <row r="1" spans="1:8" ht="21">
      <c r="A1" s="11" t="s">
        <v>26</v>
      </c>
      <c r="B1" s="11" t="s">
        <v>27</v>
      </c>
      <c r="C1" s="11" t="s">
        <v>28</v>
      </c>
      <c r="D1" s="11" t="s">
        <v>29</v>
      </c>
      <c r="E1" s="11" t="s">
        <v>30</v>
      </c>
      <c r="F1" s="11" t="s">
        <v>31</v>
      </c>
      <c r="G1" s="11" t="s">
        <v>34</v>
      </c>
      <c r="H1" s="11" t="s">
        <v>33</v>
      </c>
    </row>
    <row r="2" spans="1:8">
      <c r="A2" s="8">
        <v>7</v>
      </c>
      <c r="B2" s="8" t="s">
        <v>264</v>
      </c>
      <c r="C2" s="8" t="s">
        <v>265</v>
      </c>
      <c r="D2" s="8" t="s">
        <v>157</v>
      </c>
      <c r="E2" s="9" t="s">
        <v>38</v>
      </c>
      <c r="F2" s="9" t="s">
        <v>38</v>
      </c>
      <c r="G2" s="14">
        <v>5829.43</v>
      </c>
      <c r="H2" s="10" t="s">
        <v>269</v>
      </c>
    </row>
    <row r="3" spans="1:8">
      <c r="A3" s="8">
        <v>44</v>
      </c>
      <c r="B3" s="8" t="s">
        <v>54</v>
      </c>
      <c r="C3" s="8" t="s">
        <v>55</v>
      </c>
      <c r="D3" s="8" t="s">
        <v>56</v>
      </c>
      <c r="E3" s="9" t="s">
        <v>38</v>
      </c>
      <c r="F3" s="9" t="s">
        <v>38</v>
      </c>
      <c r="G3" s="14">
        <v>2355.6999999999998</v>
      </c>
      <c r="H3" s="10"/>
    </row>
    <row r="4" spans="1:8">
      <c r="A4" s="8">
        <v>45</v>
      </c>
      <c r="B4" s="8" t="s">
        <v>57</v>
      </c>
      <c r="C4" s="8" t="s">
        <v>55</v>
      </c>
      <c r="D4" s="8" t="s">
        <v>56</v>
      </c>
      <c r="E4" s="9" t="s">
        <v>38</v>
      </c>
      <c r="F4" s="9" t="s">
        <v>38</v>
      </c>
      <c r="G4" s="14">
        <v>1489.65</v>
      </c>
      <c r="H4" s="10"/>
    </row>
    <row r="5" spans="1:8">
      <c r="A5" s="8">
        <v>46</v>
      </c>
      <c r="B5" s="8" t="s">
        <v>58</v>
      </c>
      <c r="C5" s="8" t="s">
        <v>55</v>
      </c>
      <c r="D5" s="8" t="s">
        <v>56</v>
      </c>
      <c r="E5" s="9" t="s">
        <v>38</v>
      </c>
      <c r="F5" s="9" t="s">
        <v>38</v>
      </c>
      <c r="G5" s="14">
        <v>1344.13</v>
      </c>
      <c r="H5" s="10"/>
    </row>
    <row r="6" spans="1:8">
      <c r="A6" s="8">
        <v>75</v>
      </c>
      <c r="B6" s="8" t="s">
        <v>59</v>
      </c>
      <c r="C6" s="8" t="s">
        <v>60</v>
      </c>
      <c r="D6" s="8" t="s">
        <v>56</v>
      </c>
      <c r="E6" s="9" t="s">
        <v>38</v>
      </c>
      <c r="F6" s="9" t="s">
        <v>38</v>
      </c>
      <c r="G6" s="14">
        <v>5715.83</v>
      </c>
      <c r="H6" s="10" t="s">
        <v>111</v>
      </c>
    </row>
    <row r="7" spans="1:8">
      <c r="A7" s="8">
        <v>106</v>
      </c>
      <c r="B7" s="8" t="s">
        <v>61</v>
      </c>
      <c r="C7" s="8" t="s">
        <v>15</v>
      </c>
      <c r="D7" s="8" t="s">
        <v>56</v>
      </c>
      <c r="E7" s="9" t="s">
        <v>38</v>
      </c>
      <c r="F7" s="9" t="s">
        <v>38</v>
      </c>
      <c r="G7" s="14">
        <v>5227</v>
      </c>
      <c r="H7" s="10" t="s">
        <v>111</v>
      </c>
    </row>
    <row r="8" spans="1:8">
      <c r="A8" s="8">
        <v>109</v>
      </c>
      <c r="B8" s="8" t="s">
        <v>62</v>
      </c>
      <c r="C8" s="8" t="s">
        <v>15</v>
      </c>
      <c r="D8" s="8" t="s">
        <v>56</v>
      </c>
      <c r="E8" s="9" t="s">
        <v>38</v>
      </c>
      <c r="F8" s="9" t="s">
        <v>38</v>
      </c>
      <c r="G8" s="14">
        <v>4206.8999999999996</v>
      </c>
      <c r="H8" s="10"/>
    </row>
    <row r="9" spans="1:8">
      <c r="A9" s="8">
        <v>110</v>
      </c>
      <c r="B9" s="8" t="s">
        <v>63</v>
      </c>
      <c r="C9" s="8" t="s">
        <v>15</v>
      </c>
      <c r="D9" s="8" t="s">
        <v>56</v>
      </c>
      <c r="E9" s="9" t="s">
        <v>38</v>
      </c>
      <c r="F9" s="9" t="s">
        <v>38</v>
      </c>
      <c r="G9" s="14">
        <v>451.05</v>
      </c>
      <c r="H9" s="10"/>
    </row>
    <row r="10" spans="1:8">
      <c r="A10" s="8">
        <v>111</v>
      </c>
      <c r="B10" s="8" t="s">
        <v>64</v>
      </c>
      <c r="C10" s="8" t="s">
        <v>15</v>
      </c>
      <c r="D10" s="8" t="s">
        <v>56</v>
      </c>
      <c r="E10" s="9" t="s">
        <v>38</v>
      </c>
      <c r="F10" s="9" t="s">
        <v>38</v>
      </c>
      <c r="G10" s="14">
        <v>2028.3</v>
      </c>
      <c r="H10" s="10" t="s">
        <v>110</v>
      </c>
    </row>
    <row r="11" spans="1:8">
      <c r="A11" s="8">
        <v>114</v>
      </c>
      <c r="B11" s="8" t="s">
        <v>65</v>
      </c>
      <c r="C11" s="8" t="s">
        <v>15</v>
      </c>
      <c r="D11" s="8" t="s">
        <v>56</v>
      </c>
      <c r="E11" s="9" t="s">
        <v>38</v>
      </c>
      <c r="F11" s="9" t="s">
        <v>38</v>
      </c>
      <c r="G11" s="14">
        <v>2732.02</v>
      </c>
      <c r="H11" s="10"/>
    </row>
    <row r="12" spans="1:8">
      <c r="A12" s="8">
        <v>116</v>
      </c>
      <c r="B12" s="8" t="s">
        <v>66</v>
      </c>
      <c r="C12" s="8" t="s">
        <v>15</v>
      </c>
      <c r="D12" s="8" t="s">
        <v>56</v>
      </c>
      <c r="E12" s="9"/>
      <c r="F12" s="9" t="s">
        <v>38</v>
      </c>
      <c r="G12" s="14">
        <v>2051.6999999999998</v>
      </c>
      <c r="H12" s="10"/>
    </row>
    <row r="13" spans="1:8">
      <c r="A13" s="8">
        <v>117</v>
      </c>
      <c r="B13" s="8" t="s">
        <v>67</v>
      </c>
      <c r="C13" s="8" t="s">
        <v>15</v>
      </c>
      <c r="D13" s="8" t="s">
        <v>56</v>
      </c>
      <c r="E13" s="9" t="s">
        <v>38</v>
      </c>
      <c r="F13" s="9" t="s">
        <v>38</v>
      </c>
      <c r="G13" s="14">
        <v>2437.4</v>
      </c>
      <c r="H13" s="10"/>
    </row>
    <row r="14" spans="1:8">
      <c r="A14" s="8">
        <v>118</v>
      </c>
      <c r="B14" s="8" t="s">
        <v>68</v>
      </c>
      <c r="C14" s="8" t="s">
        <v>15</v>
      </c>
      <c r="D14" s="8" t="s">
        <v>56</v>
      </c>
      <c r="E14" s="9" t="s">
        <v>38</v>
      </c>
      <c r="F14" s="9" t="s">
        <v>38</v>
      </c>
      <c r="G14" s="14">
        <v>2453.15</v>
      </c>
      <c r="H14" s="10"/>
    </row>
    <row r="15" spans="1:8">
      <c r="A15" s="8">
        <v>120</v>
      </c>
      <c r="B15" s="8" t="s">
        <v>69</v>
      </c>
      <c r="C15" s="8" t="s">
        <v>15</v>
      </c>
      <c r="D15" s="8" t="s">
        <v>56</v>
      </c>
      <c r="E15" s="9" t="s">
        <v>38</v>
      </c>
      <c r="F15" s="9" t="s">
        <v>38</v>
      </c>
      <c r="G15" s="14">
        <v>2590</v>
      </c>
      <c r="H15" s="10"/>
    </row>
    <row r="16" spans="1:8">
      <c r="A16" s="8">
        <v>126</v>
      </c>
      <c r="B16" s="8" t="s">
        <v>70</v>
      </c>
      <c r="C16" s="8" t="s">
        <v>15</v>
      </c>
      <c r="D16" s="8" t="s">
        <v>56</v>
      </c>
      <c r="E16" s="9" t="s">
        <v>38</v>
      </c>
      <c r="F16" s="9" t="s">
        <v>38</v>
      </c>
      <c r="G16" s="14">
        <v>3906.87</v>
      </c>
      <c r="H16" s="10"/>
    </row>
    <row r="17" spans="1:8" ht="29">
      <c r="A17" s="8">
        <v>131</v>
      </c>
      <c r="B17" s="8" t="s">
        <v>71</v>
      </c>
      <c r="C17" s="8" t="s">
        <v>15</v>
      </c>
      <c r="D17" s="8" t="s">
        <v>56</v>
      </c>
      <c r="E17" s="9" t="s">
        <v>38</v>
      </c>
      <c r="F17" s="9" t="s">
        <v>38</v>
      </c>
      <c r="G17" s="14">
        <v>3200.25</v>
      </c>
      <c r="H17" s="10" t="s">
        <v>109</v>
      </c>
    </row>
    <row r="18" spans="1:8">
      <c r="A18" s="8">
        <v>133</v>
      </c>
      <c r="B18" s="8" t="s">
        <v>72</v>
      </c>
      <c r="C18" s="8" t="s">
        <v>73</v>
      </c>
      <c r="D18" s="8" t="s">
        <v>56</v>
      </c>
      <c r="E18" s="9" t="s">
        <v>38</v>
      </c>
      <c r="F18" s="9" t="s">
        <v>38</v>
      </c>
      <c r="G18" s="14">
        <v>3260.33</v>
      </c>
      <c r="H18" s="10"/>
    </row>
    <row r="19" spans="1:8">
      <c r="A19" s="8">
        <v>150</v>
      </c>
      <c r="B19" s="8" t="s">
        <v>74</v>
      </c>
      <c r="C19" s="8" t="s">
        <v>75</v>
      </c>
      <c r="D19" s="8" t="s">
        <v>56</v>
      </c>
      <c r="E19" s="9" t="s">
        <v>38</v>
      </c>
      <c r="F19" s="9" t="s">
        <v>38</v>
      </c>
      <c r="G19" s="14">
        <v>5012.84</v>
      </c>
      <c r="H19" s="10" t="s">
        <v>110</v>
      </c>
    </row>
    <row r="20" spans="1:8">
      <c r="A20" s="8">
        <v>151</v>
      </c>
      <c r="B20" s="8" t="s">
        <v>156</v>
      </c>
      <c r="C20" s="8" t="s">
        <v>76</v>
      </c>
      <c r="D20" s="8" t="s">
        <v>56</v>
      </c>
      <c r="E20" s="9" t="s">
        <v>38</v>
      </c>
      <c r="F20" s="9" t="s">
        <v>38</v>
      </c>
      <c r="G20" s="51">
        <v>980.57</v>
      </c>
      <c r="H20" s="8"/>
    </row>
    <row r="21" spans="1:8" ht="23">
      <c r="A21" s="8" t="s">
        <v>155</v>
      </c>
      <c r="B21" s="8" t="s">
        <v>158</v>
      </c>
      <c r="C21" s="8" t="s">
        <v>161</v>
      </c>
      <c r="D21" s="8" t="s">
        <v>56</v>
      </c>
      <c r="E21" s="9" t="s">
        <v>38</v>
      </c>
      <c r="F21" s="39" t="s">
        <v>38</v>
      </c>
      <c r="G21" s="40">
        <v>483.22</v>
      </c>
      <c r="H21" s="52" t="s">
        <v>270</v>
      </c>
    </row>
    <row r="22" spans="1:8">
      <c r="A22" s="8">
        <v>207</v>
      </c>
      <c r="B22" s="8" t="s">
        <v>159</v>
      </c>
      <c r="C22" s="8" t="s">
        <v>161</v>
      </c>
      <c r="D22" s="8" t="s">
        <v>56</v>
      </c>
      <c r="E22" s="9" t="s">
        <v>38</v>
      </c>
      <c r="F22" s="39" t="s">
        <v>38</v>
      </c>
      <c r="G22" s="42">
        <v>1096.7</v>
      </c>
      <c r="H22" s="52" t="s">
        <v>271</v>
      </c>
    </row>
    <row r="23" spans="1:8">
      <c r="A23" s="8">
        <v>243</v>
      </c>
      <c r="B23" s="8" t="s">
        <v>160</v>
      </c>
      <c r="C23" s="8" t="s">
        <v>161</v>
      </c>
      <c r="D23" s="8" t="s">
        <v>157</v>
      </c>
      <c r="E23" s="9" t="s">
        <v>38</v>
      </c>
      <c r="F23" s="39" t="s">
        <v>38</v>
      </c>
      <c r="G23" s="41">
        <v>1283.47</v>
      </c>
      <c r="H23" s="52" t="s">
        <v>272</v>
      </c>
    </row>
    <row r="24" spans="1:8">
      <c r="G24" s="47">
        <f xml:space="preserve"> SUM(G2:G23)</f>
        <v>60136.51</v>
      </c>
    </row>
    <row r="25" spans="1:8">
      <c r="G25" s="48" t="s">
        <v>267</v>
      </c>
    </row>
    <row r="26" spans="1:8">
      <c r="G26" s="49">
        <f xml:space="preserve"> G24-G12</f>
        <v>58084.810000000005</v>
      </c>
      <c r="H26" s="16"/>
    </row>
    <row r="27" spans="1:8">
      <c r="G27" s="50" t="s">
        <v>266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48"/>
  <sheetViews>
    <sheetView zoomScaleNormal="100" workbookViewId="0">
      <selection activeCell="G49" sqref="G49"/>
    </sheetView>
  </sheetViews>
  <sheetFormatPr baseColWidth="10" defaultColWidth="11.453125" defaultRowHeight="14.5"/>
  <cols>
    <col min="2" max="2" width="47" customWidth="1"/>
    <col min="3" max="3" width="19.453125" customWidth="1"/>
    <col min="4" max="4" width="22.26953125" customWidth="1"/>
    <col min="5" max="5" width="5.7265625" bestFit="1" customWidth="1"/>
    <col min="6" max="6" width="7.26953125" bestFit="1" customWidth="1"/>
    <col min="7" max="7" width="16.7265625" customWidth="1"/>
    <col min="8" max="8" width="89.54296875" customWidth="1"/>
    <col min="9" max="9" width="40" bestFit="1" customWidth="1"/>
  </cols>
  <sheetData>
    <row r="1" spans="1:9" ht="21">
      <c r="A1" s="67" t="s">
        <v>26</v>
      </c>
      <c r="B1" s="67" t="s">
        <v>27</v>
      </c>
      <c r="C1" s="67" t="s">
        <v>28</v>
      </c>
      <c r="D1" s="67" t="s">
        <v>29</v>
      </c>
      <c r="E1" s="67" t="s">
        <v>30</v>
      </c>
      <c r="F1" s="67" t="s">
        <v>31</v>
      </c>
      <c r="G1" s="68" t="s">
        <v>34</v>
      </c>
      <c r="H1" s="69" t="s">
        <v>33</v>
      </c>
      <c r="I1" s="69" t="s">
        <v>11</v>
      </c>
    </row>
    <row r="2" spans="1:9" ht="29">
      <c r="A2" s="57">
        <v>157</v>
      </c>
      <c r="B2" s="58" t="s">
        <v>77</v>
      </c>
      <c r="C2" s="58" t="s">
        <v>289</v>
      </c>
      <c r="D2" s="65" t="s">
        <v>224</v>
      </c>
      <c r="E2" s="57" t="s">
        <v>78</v>
      </c>
      <c r="F2" s="54"/>
      <c r="G2" s="55">
        <v>327.55</v>
      </c>
      <c r="H2" s="65" t="s">
        <v>290</v>
      </c>
      <c r="I2" s="60" t="s">
        <v>291</v>
      </c>
    </row>
    <row r="3" spans="1:9" ht="29">
      <c r="A3" s="57">
        <v>158</v>
      </c>
      <c r="B3" s="58" t="s">
        <v>79</v>
      </c>
      <c r="C3" s="58" t="s">
        <v>289</v>
      </c>
      <c r="D3" s="65" t="s">
        <v>224</v>
      </c>
      <c r="E3" s="57" t="s">
        <v>78</v>
      </c>
      <c r="F3" s="54"/>
      <c r="G3" s="55">
        <v>324.5</v>
      </c>
      <c r="H3" s="65" t="s">
        <v>290</v>
      </c>
      <c r="I3" s="60" t="s">
        <v>291</v>
      </c>
    </row>
    <row r="4" spans="1:9" ht="29">
      <c r="A4" s="57">
        <v>159</v>
      </c>
      <c r="B4" s="58" t="s">
        <v>80</v>
      </c>
      <c r="C4" s="58" t="s">
        <v>289</v>
      </c>
      <c r="D4" s="65" t="s">
        <v>224</v>
      </c>
      <c r="E4" s="57" t="s">
        <v>78</v>
      </c>
      <c r="F4" s="54"/>
      <c r="G4" s="55">
        <v>1430.19</v>
      </c>
      <c r="H4" s="65" t="s">
        <v>290</v>
      </c>
      <c r="I4" s="60" t="s">
        <v>291</v>
      </c>
    </row>
    <row r="5" spans="1:9" ht="29">
      <c r="A5" s="57">
        <v>305</v>
      </c>
      <c r="B5" s="58" t="s">
        <v>81</v>
      </c>
      <c r="C5" s="58" t="s">
        <v>289</v>
      </c>
      <c r="D5" s="65" t="s">
        <v>224</v>
      </c>
      <c r="E5" s="57" t="s">
        <v>78</v>
      </c>
      <c r="F5" s="54"/>
      <c r="G5" s="55">
        <v>2352.63</v>
      </c>
      <c r="H5" s="65" t="s">
        <v>290</v>
      </c>
      <c r="I5" s="60" t="s">
        <v>291</v>
      </c>
    </row>
    <row r="6" spans="1:9">
      <c r="A6" s="57">
        <v>162</v>
      </c>
      <c r="B6" s="58" t="s">
        <v>82</v>
      </c>
      <c r="C6" s="58" t="s">
        <v>292</v>
      </c>
      <c r="D6" s="65" t="s">
        <v>224</v>
      </c>
      <c r="E6" s="57" t="s">
        <v>78</v>
      </c>
      <c r="F6" s="54"/>
      <c r="G6" s="55">
        <v>2402.85</v>
      </c>
      <c r="H6" s="65" t="s">
        <v>293</v>
      </c>
      <c r="I6" s="60" t="s">
        <v>291</v>
      </c>
    </row>
    <row r="7" spans="1:9">
      <c r="A7" s="57">
        <v>83</v>
      </c>
      <c r="B7" s="58" t="s">
        <v>83</v>
      </c>
      <c r="C7" s="58" t="s">
        <v>294</v>
      </c>
      <c r="D7" s="65" t="s">
        <v>224</v>
      </c>
      <c r="E7" s="57" t="s">
        <v>78</v>
      </c>
      <c r="F7" s="54"/>
      <c r="G7" s="55">
        <v>590.28</v>
      </c>
      <c r="H7" s="65" t="s">
        <v>293</v>
      </c>
      <c r="I7" s="60" t="s">
        <v>291</v>
      </c>
    </row>
    <row r="8" spans="1:9">
      <c r="A8" s="57">
        <v>234</v>
      </c>
      <c r="B8" s="58" t="s">
        <v>84</v>
      </c>
      <c r="C8" s="58" t="s">
        <v>294</v>
      </c>
      <c r="D8" s="65" t="s">
        <v>295</v>
      </c>
      <c r="E8" s="57" t="s">
        <v>78</v>
      </c>
      <c r="F8" s="54"/>
      <c r="G8" s="55">
        <v>3451.33</v>
      </c>
      <c r="H8" s="65" t="s">
        <v>293</v>
      </c>
      <c r="I8" s="60" t="s">
        <v>291</v>
      </c>
    </row>
    <row r="9" spans="1:9">
      <c r="A9" s="57">
        <v>106</v>
      </c>
      <c r="B9" s="70" t="s">
        <v>296</v>
      </c>
      <c r="C9" s="58" t="s">
        <v>112</v>
      </c>
      <c r="D9" s="65" t="s">
        <v>224</v>
      </c>
      <c r="E9" s="57" t="s">
        <v>78</v>
      </c>
      <c r="F9" s="54"/>
      <c r="G9" s="55">
        <v>798.57</v>
      </c>
      <c r="H9" s="65" t="s">
        <v>293</v>
      </c>
      <c r="I9" s="60" t="s">
        <v>117</v>
      </c>
    </row>
    <row r="10" spans="1:9">
      <c r="A10" s="57">
        <v>109</v>
      </c>
      <c r="B10" s="70" t="s">
        <v>297</v>
      </c>
      <c r="C10" s="58" t="s">
        <v>113</v>
      </c>
      <c r="D10" s="65" t="s">
        <v>224</v>
      </c>
      <c r="E10" s="57" t="s">
        <v>78</v>
      </c>
      <c r="F10" s="54"/>
      <c r="G10" s="55">
        <v>299.33999999999997</v>
      </c>
      <c r="H10" s="65" t="s">
        <v>293</v>
      </c>
      <c r="I10" s="60" t="s">
        <v>117</v>
      </c>
    </row>
    <row r="11" spans="1:9" ht="29">
      <c r="A11" s="57">
        <v>303</v>
      </c>
      <c r="B11" s="70" t="s">
        <v>298</v>
      </c>
      <c r="C11" s="58" t="s">
        <v>113</v>
      </c>
      <c r="D11" s="65" t="s">
        <v>224</v>
      </c>
      <c r="E11" s="57" t="s">
        <v>78</v>
      </c>
      <c r="F11" s="54"/>
      <c r="G11" s="55">
        <v>1211.3599999999999</v>
      </c>
      <c r="H11" s="65" t="s">
        <v>293</v>
      </c>
      <c r="I11" s="60" t="s">
        <v>117</v>
      </c>
    </row>
    <row r="12" spans="1:9">
      <c r="A12" s="57">
        <v>57</v>
      </c>
      <c r="B12" s="70" t="s">
        <v>299</v>
      </c>
      <c r="C12" s="58" t="s">
        <v>114</v>
      </c>
      <c r="D12" s="65" t="s">
        <v>224</v>
      </c>
      <c r="E12" s="57" t="s">
        <v>78</v>
      </c>
      <c r="F12" s="54"/>
      <c r="G12" s="55">
        <v>4101.82</v>
      </c>
      <c r="H12" s="65" t="s">
        <v>293</v>
      </c>
      <c r="I12" s="60" t="s">
        <v>117</v>
      </c>
    </row>
    <row r="13" spans="1:9">
      <c r="A13" s="57">
        <v>58</v>
      </c>
      <c r="B13" s="70" t="s">
        <v>300</v>
      </c>
      <c r="C13" s="58" t="s">
        <v>114</v>
      </c>
      <c r="D13" s="65" t="s">
        <v>224</v>
      </c>
      <c r="E13" s="57" t="s">
        <v>78</v>
      </c>
      <c r="F13" s="54"/>
      <c r="G13" s="55">
        <v>2638.35</v>
      </c>
      <c r="H13" s="65" t="s">
        <v>293</v>
      </c>
      <c r="I13" s="60" t="s">
        <v>117</v>
      </c>
    </row>
    <row r="14" spans="1:9">
      <c r="A14" s="57">
        <v>133</v>
      </c>
      <c r="B14" s="70" t="s">
        <v>301</v>
      </c>
      <c r="C14" s="58" t="s">
        <v>115</v>
      </c>
      <c r="D14" s="65" t="s">
        <v>224</v>
      </c>
      <c r="E14" s="57" t="s">
        <v>78</v>
      </c>
      <c r="F14" s="54"/>
      <c r="G14" s="55">
        <v>672.51</v>
      </c>
      <c r="H14" s="65" t="s">
        <v>293</v>
      </c>
      <c r="I14" s="60" t="s">
        <v>117</v>
      </c>
    </row>
    <row r="15" spans="1:9">
      <c r="A15" s="57">
        <v>135</v>
      </c>
      <c r="B15" s="70" t="s">
        <v>302</v>
      </c>
      <c r="C15" s="58" t="s">
        <v>115</v>
      </c>
      <c r="D15" s="65" t="s">
        <v>224</v>
      </c>
      <c r="E15" s="57" t="s">
        <v>78</v>
      </c>
      <c r="F15" s="54"/>
      <c r="G15" s="55">
        <v>155.31</v>
      </c>
      <c r="H15" s="65" t="s">
        <v>293</v>
      </c>
      <c r="I15" s="60" t="s">
        <v>117</v>
      </c>
    </row>
    <row r="16" spans="1:9" ht="29">
      <c r="A16" s="57">
        <v>304</v>
      </c>
      <c r="B16" s="70" t="s">
        <v>303</v>
      </c>
      <c r="C16" s="58" t="s">
        <v>115</v>
      </c>
      <c r="D16" s="65" t="s">
        <v>224</v>
      </c>
      <c r="E16" s="57" t="s">
        <v>78</v>
      </c>
      <c r="F16" s="54"/>
      <c r="G16" s="55">
        <v>241.41</v>
      </c>
      <c r="H16" s="65" t="s">
        <v>293</v>
      </c>
      <c r="I16" s="60" t="s">
        <v>117</v>
      </c>
    </row>
    <row r="17" spans="1:9">
      <c r="A17" s="57">
        <v>63</v>
      </c>
      <c r="B17" s="70" t="s">
        <v>304</v>
      </c>
      <c r="C17" s="58" t="s">
        <v>116</v>
      </c>
      <c r="D17" s="65" t="s">
        <v>224</v>
      </c>
      <c r="E17" s="57" t="s">
        <v>78</v>
      </c>
      <c r="F17" s="54"/>
      <c r="G17" s="55">
        <v>1470.28</v>
      </c>
      <c r="H17" s="65" t="s">
        <v>293</v>
      </c>
      <c r="I17" s="60" t="s">
        <v>117</v>
      </c>
    </row>
    <row r="18" spans="1:9">
      <c r="A18" s="57">
        <v>64</v>
      </c>
      <c r="B18" s="70" t="s">
        <v>305</v>
      </c>
      <c r="C18" s="58" t="s">
        <v>116</v>
      </c>
      <c r="D18" s="65" t="s">
        <v>224</v>
      </c>
      <c r="E18" s="57" t="s">
        <v>78</v>
      </c>
      <c r="F18" s="54"/>
      <c r="G18" s="55">
        <v>619.75</v>
      </c>
      <c r="H18" s="65" t="s">
        <v>293</v>
      </c>
      <c r="I18" s="60" t="s">
        <v>117</v>
      </c>
    </row>
    <row r="19" spans="1:9">
      <c r="A19" s="57">
        <v>87</v>
      </c>
      <c r="B19" s="70" t="s">
        <v>306</v>
      </c>
      <c r="C19" s="58" t="s">
        <v>116</v>
      </c>
      <c r="D19" s="65" t="s">
        <v>224</v>
      </c>
      <c r="E19" s="57" t="s">
        <v>78</v>
      </c>
      <c r="F19" s="54"/>
      <c r="G19" s="55">
        <v>204.56</v>
      </c>
      <c r="H19" s="65" t="s">
        <v>293</v>
      </c>
      <c r="I19" s="60" t="s">
        <v>117</v>
      </c>
    </row>
    <row r="20" spans="1:9">
      <c r="A20" s="57">
        <v>88</v>
      </c>
      <c r="B20" s="70" t="s">
        <v>307</v>
      </c>
      <c r="C20" s="58" t="s">
        <v>116</v>
      </c>
      <c r="D20" s="65" t="s">
        <v>224</v>
      </c>
      <c r="E20" s="57" t="s">
        <v>78</v>
      </c>
      <c r="F20" s="54"/>
      <c r="G20" s="55">
        <v>1071.75</v>
      </c>
      <c r="H20" s="65" t="s">
        <v>293</v>
      </c>
      <c r="I20" s="60" t="s">
        <v>117</v>
      </c>
    </row>
    <row r="21" spans="1:9">
      <c r="A21" s="57">
        <v>89</v>
      </c>
      <c r="B21" s="70" t="s">
        <v>308</v>
      </c>
      <c r="C21" s="58" t="s">
        <v>116</v>
      </c>
      <c r="D21" s="65" t="s">
        <v>224</v>
      </c>
      <c r="E21" s="57" t="s">
        <v>78</v>
      </c>
      <c r="F21" s="54"/>
      <c r="G21" s="55">
        <v>4338.2</v>
      </c>
      <c r="H21" s="65" t="s">
        <v>293</v>
      </c>
      <c r="I21" s="60" t="s">
        <v>117</v>
      </c>
    </row>
    <row r="22" spans="1:9">
      <c r="A22" s="57">
        <v>215</v>
      </c>
      <c r="B22" s="70" t="s">
        <v>309</v>
      </c>
      <c r="C22" s="58" t="s">
        <v>116</v>
      </c>
      <c r="D22" s="65" t="s">
        <v>224</v>
      </c>
      <c r="E22" s="57" t="s">
        <v>78</v>
      </c>
      <c r="F22" s="54"/>
      <c r="G22" s="55">
        <v>138.74</v>
      </c>
      <c r="H22" s="65" t="s">
        <v>293</v>
      </c>
      <c r="I22" s="60" t="s">
        <v>117</v>
      </c>
    </row>
    <row r="23" spans="1:9" ht="43.5">
      <c r="A23" s="57">
        <v>216</v>
      </c>
      <c r="B23" s="70" t="s">
        <v>310</v>
      </c>
      <c r="C23" s="58" t="s">
        <v>116</v>
      </c>
      <c r="D23" s="65" t="s">
        <v>224</v>
      </c>
      <c r="E23" s="57" t="s">
        <v>78</v>
      </c>
      <c r="F23" s="54"/>
      <c r="G23" s="55">
        <v>1133.96</v>
      </c>
      <c r="H23" s="65" t="s">
        <v>293</v>
      </c>
      <c r="I23" s="60" t="s">
        <v>117</v>
      </c>
    </row>
    <row r="24" spans="1:9">
      <c r="A24" s="57">
        <v>6</v>
      </c>
      <c r="B24" s="70" t="s">
        <v>91</v>
      </c>
      <c r="C24" s="59" t="s">
        <v>311</v>
      </c>
      <c r="D24" s="65" t="s">
        <v>224</v>
      </c>
      <c r="E24" s="57" t="s">
        <v>78</v>
      </c>
      <c r="F24" s="55"/>
      <c r="G24" s="55">
        <v>52.55</v>
      </c>
      <c r="H24" s="65" t="s">
        <v>293</v>
      </c>
      <c r="I24" s="60" t="s">
        <v>182</v>
      </c>
    </row>
    <row r="25" spans="1:9">
      <c r="A25" s="57">
        <v>7</v>
      </c>
      <c r="B25" s="71" t="s">
        <v>308</v>
      </c>
      <c r="C25" s="59" t="s">
        <v>311</v>
      </c>
      <c r="D25" s="65" t="s">
        <v>224</v>
      </c>
      <c r="E25" s="57" t="s">
        <v>78</v>
      </c>
      <c r="F25" s="55"/>
      <c r="G25" s="55">
        <v>914.32</v>
      </c>
      <c r="H25" s="65" t="s">
        <v>293</v>
      </c>
      <c r="I25" s="60" t="s">
        <v>182</v>
      </c>
    </row>
    <row r="26" spans="1:9">
      <c r="A26" s="57">
        <v>56</v>
      </c>
      <c r="B26" s="71" t="s">
        <v>312</v>
      </c>
      <c r="C26" s="59" t="s">
        <v>313</v>
      </c>
      <c r="D26" s="65" t="s">
        <v>224</v>
      </c>
      <c r="E26" s="57" t="s">
        <v>78</v>
      </c>
      <c r="F26" s="55"/>
      <c r="G26" s="55">
        <v>3742.35</v>
      </c>
      <c r="H26" s="65" t="s">
        <v>293</v>
      </c>
      <c r="I26" s="60" t="s">
        <v>182</v>
      </c>
    </row>
    <row r="27" spans="1:9">
      <c r="A27" s="57">
        <v>12</v>
      </c>
      <c r="B27" s="71" t="s">
        <v>314</v>
      </c>
      <c r="C27" s="59" t="s">
        <v>315</v>
      </c>
      <c r="D27" s="65" t="s">
        <v>224</v>
      </c>
      <c r="E27" s="57" t="s">
        <v>78</v>
      </c>
      <c r="F27" s="55"/>
      <c r="G27" s="55">
        <v>3015.7</v>
      </c>
      <c r="H27" s="65" t="s">
        <v>293</v>
      </c>
      <c r="I27" s="60" t="s">
        <v>182</v>
      </c>
    </row>
    <row r="28" spans="1:9">
      <c r="A28" s="57">
        <v>20</v>
      </c>
      <c r="B28" s="71" t="s">
        <v>316</v>
      </c>
      <c r="C28" s="59" t="s">
        <v>174</v>
      </c>
      <c r="D28" s="65" t="s">
        <v>224</v>
      </c>
      <c r="E28" s="57" t="s">
        <v>78</v>
      </c>
      <c r="F28" s="55"/>
      <c r="G28" s="55">
        <v>448.08</v>
      </c>
      <c r="H28" s="65" t="s">
        <v>293</v>
      </c>
      <c r="I28" s="60" t="s">
        <v>182</v>
      </c>
    </row>
    <row r="29" spans="1:9">
      <c r="A29" s="57">
        <v>22</v>
      </c>
      <c r="B29" s="71" t="s">
        <v>317</v>
      </c>
      <c r="C29" s="59" t="s">
        <v>175</v>
      </c>
      <c r="D29" s="65" t="s">
        <v>224</v>
      </c>
      <c r="E29" s="57" t="s">
        <v>78</v>
      </c>
      <c r="F29" s="55"/>
      <c r="G29" s="55">
        <v>1015.11</v>
      </c>
      <c r="H29" s="65" t="s">
        <v>293</v>
      </c>
      <c r="I29" s="60" t="s">
        <v>182</v>
      </c>
    </row>
    <row r="30" spans="1:9">
      <c r="A30" s="57">
        <v>23</v>
      </c>
      <c r="B30" s="71" t="s">
        <v>316</v>
      </c>
      <c r="C30" s="59" t="s">
        <v>176</v>
      </c>
      <c r="D30" s="65" t="s">
        <v>224</v>
      </c>
      <c r="E30" s="57" t="s">
        <v>78</v>
      </c>
      <c r="F30" s="59"/>
      <c r="G30" s="63">
        <v>2198.71</v>
      </c>
      <c r="H30" s="65" t="s">
        <v>293</v>
      </c>
      <c r="I30" s="60" t="s">
        <v>182</v>
      </c>
    </row>
    <row r="31" spans="1:9">
      <c r="A31" s="57">
        <v>21</v>
      </c>
      <c r="B31" s="71" t="s">
        <v>318</v>
      </c>
      <c r="C31" s="59" t="s">
        <v>177</v>
      </c>
      <c r="D31" s="65" t="s">
        <v>224</v>
      </c>
      <c r="E31" s="57" t="s">
        <v>78</v>
      </c>
      <c r="F31" s="59"/>
      <c r="G31" s="59">
        <v>537.57000000000005</v>
      </c>
      <c r="H31" s="65" t="s">
        <v>293</v>
      </c>
      <c r="I31" s="60" t="s">
        <v>182</v>
      </c>
    </row>
    <row r="32" spans="1:9">
      <c r="A32" s="57">
        <v>66</v>
      </c>
      <c r="B32" s="71" t="s">
        <v>319</v>
      </c>
      <c r="C32" s="59" t="s">
        <v>178</v>
      </c>
      <c r="D32" s="65" t="s">
        <v>224</v>
      </c>
      <c r="E32" s="57" t="s">
        <v>78</v>
      </c>
      <c r="F32" s="59"/>
      <c r="G32" s="59">
        <v>251.108</v>
      </c>
      <c r="H32" s="65" t="s">
        <v>293</v>
      </c>
      <c r="I32" s="60" t="s">
        <v>182</v>
      </c>
    </row>
    <row r="33" spans="1:9">
      <c r="A33" s="57">
        <v>67</v>
      </c>
      <c r="B33" s="71" t="s">
        <v>320</v>
      </c>
      <c r="C33" s="59" t="s">
        <v>178</v>
      </c>
      <c r="D33" s="65" t="s">
        <v>224</v>
      </c>
      <c r="E33" s="57" t="s">
        <v>78</v>
      </c>
      <c r="F33" s="59"/>
      <c r="G33" s="59">
        <v>219.595</v>
      </c>
      <c r="H33" s="65" t="s">
        <v>293</v>
      </c>
      <c r="I33" s="60" t="s">
        <v>182</v>
      </c>
    </row>
    <row r="34" spans="1:9">
      <c r="A34" s="57">
        <v>68</v>
      </c>
      <c r="B34" s="71" t="s">
        <v>321</v>
      </c>
      <c r="C34" s="59" t="s">
        <v>178</v>
      </c>
      <c r="D34" s="65" t="s">
        <v>224</v>
      </c>
      <c r="E34" s="57" t="s">
        <v>78</v>
      </c>
      <c r="F34" s="59"/>
      <c r="G34" s="59">
        <v>1103.8150000000001</v>
      </c>
      <c r="H34" s="65" t="s">
        <v>293</v>
      </c>
      <c r="I34" s="60" t="s">
        <v>182</v>
      </c>
    </row>
    <row r="35" spans="1:9">
      <c r="A35" s="57">
        <v>48</v>
      </c>
      <c r="B35" s="71" t="s">
        <v>322</v>
      </c>
      <c r="C35" s="59" t="s">
        <v>179</v>
      </c>
      <c r="D35" s="65" t="s">
        <v>224</v>
      </c>
      <c r="E35" s="57" t="s">
        <v>78</v>
      </c>
      <c r="F35" s="59"/>
      <c r="G35" s="59">
        <v>1674.5609999999999</v>
      </c>
      <c r="H35" s="65" t="s">
        <v>293</v>
      </c>
      <c r="I35" s="60" t="s">
        <v>182</v>
      </c>
    </row>
    <row r="36" spans="1:9">
      <c r="A36" s="57">
        <v>194</v>
      </c>
      <c r="B36" s="71" t="s">
        <v>323</v>
      </c>
      <c r="C36" s="59" t="s">
        <v>180</v>
      </c>
      <c r="D36" s="65" t="s">
        <v>224</v>
      </c>
      <c r="E36" s="57" t="s">
        <v>78</v>
      </c>
      <c r="F36" s="59"/>
      <c r="G36" s="59">
        <v>414.024</v>
      </c>
      <c r="H36" s="65" t="s">
        <v>293</v>
      </c>
      <c r="I36" s="60" t="s">
        <v>182</v>
      </c>
    </row>
    <row r="37" spans="1:9">
      <c r="A37" s="57">
        <v>195</v>
      </c>
      <c r="B37" s="71" t="s">
        <v>324</v>
      </c>
      <c r="C37" s="59" t="s">
        <v>180</v>
      </c>
      <c r="D37" s="65" t="s">
        <v>224</v>
      </c>
      <c r="E37" s="57" t="s">
        <v>78</v>
      </c>
      <c r="F37" s="59"/>
      <c r="G37" s="59">
        <v>3016.2040000000002</v>
      </c>
      <c r="H37" s="65" t="s">
        <v>293</v>
      </c>
      <c r="I37" s="60" t="s">
        <v>182</v>
      </c>
    </row>
    <row r="38" spans="1:9">
      <c r="A38" s="57">
        <v>196</v>
      </c>
      <c r="B38" s="71" t="s">
        <v>325</v>
      </c>
      <c r="C38" s="59" t="s">
        <v>180</v>
      </c>
      <c r="D38" s="65" t="s">
        <v>224</v>
      </c>
      <c r="E38" s="57" t="s">
        <v>78</v>
      </c>
      <c r="F38" s="59"/>
      <c r="G38" s="59">
        <v>387.67899999999997</v>
      </c>
      <c r="H38" s="65" t="s">
        <v>293</v>
      </c>
      <c r="I38" s="60" t="s">
        <v>182</v>
      </c>
    </row>
    <row r="39" spans="1:9">
      <c r="A39" s="57">
        <v>80</v>
      </c>
      <c r="B39" s="71" t="s">
        <v>326</v>
      </c>
      <c r="C39" s="59" t="s">
        <v>181</v>
      </c>
      <c r="D39" s="65" t="s">
        <v>224</v>
      </c>
      <c r="E39" s="57" t="s">
        <v>78</v>
      </c>
      <c r="F39" s="59"/>
      <c r="G39" s="59">
        <v>418.25900000000001</v>
      </c>
      <c r="H39" s="65" t="s">
        <v>293</v>
      </c>
      <c r="I39" s="60" t="s">
        <v>182</v>
      </c>
    </row>
    <row r="40" spans="1:9">
      <c r="A40" s="61">
        <v>81</v>
      </c>
      <c r="B40" s="71" t="s">
        <v>327</v>
      </c>
      <c r="C40" s="59" t="s">
        <v>181</v>
      </c>
      <c r="D40" s="65" t="s">
        <v>224</v>
      </c>
      <c r="E40" s="57" t="s">
        <v>78</v>
      </c>
      <c r="F40" s="59"/>
      <c r="G40" s="63">
        <v>1565.8240000000001</v>
      </c>
      <c r="H40" s="65" t="s">
        <v>293</v>
      </c>
      <c r="I40" s="60" t="s">
        <v>182</v>
      </c>
    </row>
    <row r="41" spans="1:9">
      <c r="A41" s="57">
        <v>283</v>
      </c>
      <c r="B41" s="71" t="s">
        <v>328</v>
      </c>
      <c r="C41" s="62" t="s">
        <v>329</v>
      </c>
      <c r="D41" s="76" t="s">
        <v>85</v>
      </c>
      <c r="E41" s="57" t="s">
        <v>78</v>
      </c>
      <c r="F41" s="59"/>
      <c r="G41" s="59">
        <v>1461.87</v>
      </c>
      <c r="H41" s="65" t="s">
        <v>293</v>
      </c>
      <c r="I41" s="60" t="s">
        <v>330</v>
      </c>
    </row>
    <row r="42" spans="1:9">
      <c r="A42" s="57">
        <v>163</v>
      </c>
      <c r="B42" s="71" t="s">
        <v>331</v>
      </c>
      <c r="C42" s="62" t="s">
        <v>332</v>
      </c>
      <c r="D42" s="65" t="s">
        <v>224</v>
      </c>
      <c r="E42" s="57" t="s">
        <v>78</v>
      </c>
      <c r="F42" s="59"/>
      <c r="G42" s="64">
        <v>140.13999999999999</v>
      </c>
      <c r="H42" s="65" t="s">
        <v>293</v>
      </c>
      <c r="I42" s="60" t="s">
        <v>330</v>
      </c>
    </row>
    <row r="43" spans="1:9">
      <c r="A43" s="57">
        <v>164</v>
      </c>
      <c r="B43" s="71" t="s">
        <v>333</v>
      </c>
      <c r="C43" s="62" t="s">
        <v>332</v>
      </c>
      <c r="D43" s="65" t="s">
        <v>224</v>
      </c>
      <c r="E43" s="57" t="s">
        <v>78</v>
      </c>
      <c r="F43" s="59"/>
      <c r="G43" s="64">
        <v>328.13</v>
      </c>
      <c r="H43" s="65" t="s">
        <v>293</v>
      </c>
      <c r="I43" s="60" t="s">
        <v>330</v>
      </c>
    </row>
    <row r="44" spans="1:9">
      <c r="A44" s="57">
        <v>165</v>
      </c>
      <c r="B44" s="71" t="s">
        <v>334</v>
      </c>
      <c r="C44" s="62" t="s">
        <v>332</v>
      </c>
      <c r="D44" s="65" t="s">
        <v>224</v>
      </c>
      <c r="E44" s="57" t="s">
        <v>78</v>
      </c>
      <c r="F44" s="59"/>
      <c r="G44" s="64">
        <v>1548.16</v>
      </c>
      <c r="H44" s="65" t="s">
        <v>293</v>
      </c>
      <c r="I44" s="60" t="s">
        <v>330</v>
      </c>
    </row>
    <row r="45" spans="1:9">
      <c r="A45" s="57">
        <v>166</v>
      </c>
      <c r="B45" s="71" t="s">
        <v>335</v>
      </c>
      <c r="C45" s="62" t="s">
        <v>332</v>
      </c>
      <c r="D45" s="65" t="s">
        <v>224</v>
      </c>
      <c r="E45" s="57" t="s">
        <v>78</v>
      </c>
      <c r="F45" s="59"/>
      <c r="G45" s="64">
        <v>197.72</v>
      </c>
      <c r="H45" s="65" t="s">
        <v>293</v>
      </c>
      <c r="I45" s="60" t="s">
        <v>330</v>
      </c>
    </row>
    <row r="46" spans="1:9">
      <c r="A46" s="57">
        <v>167</v>
      </c>
      <c r="B46" s="71" t="s">
        <v>336</v>
      </c>
      <c r="C46" s="62" t="s">
        <v>332</v>
      </c>
      <c r="D46" s="65" t="s">
        <v>224</v>
      </c>
      <c r="E46" s="57" t="s">
        <v>78</v>
      </c>
      <c r="F46" s="59"/>
      <c r="G46" s="64">
        <v>145.32</v>
      </c>
      <c r="H46" s="65" t="s">
        <v>293</v>
      </c>
      <c r="I46" s="60" t="s">
        <v>330</v>
      </c>
    </row>
    <row r="47" spans="1:9" ht="29">
      <c r="A47" s="73">
        <v>276</v>
      </c>
      <c r="B47" s="72" t="s">
        <v>337</v>
      </c>
      <c r="C47" s="62" t="s">
        <v>338</v>
      </c>
      <c r="D47" s="66" t="s">
        <v>85</v>
      </c>
      <c r="E47" s="73" t="s">
        <v>78</v>
      </c>
      <c r="F47" s="74"/>
      <c r="G47" s="75">
        <v>3297.02</v>
      </c>
      <c r="H47" s="74" t="s">
        <v>86</v>
      </c>
      <c r="I47" s="74" t="s">
        <v>330</v>
      </c>
    </row>
    <row r="48" spans="1:9">
      <c r="A48" s="53"/>
      <c r="B48" s="53"/>
      <c r="C48" s="53"/>
      <c r="D48" s="53"/>
      <c r="E48" s="53"/>
      <c r="F48" s="53"/>
      <c r="G48" s="56">
        <f>SUM(G2:G47)</f>
        <v>58069.058999999994</v>
      </c>
      <c r="H48" s="53"/>
      <c r="I48" s="53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8"/>
  <sheetViews>
    <sheetView zoomScale="80" zoomScaleNormal="80" workbookViewId="0">
      <selection activeCell="G33" sqref="G33"/>
    </sheetView>
  </sheetViews>
  <sheetFormatPr baseColWidth="10" defaultColWidth="11.453125" defaultRowHeight="14.5"/>
  <cols>
    <col min="2" max="2" width="31.54296875" style="46" customWidth="1"/>
    <col min="3" max="4" width="23.7265625" customWidth="1"/>
    <col min="7" max="7" width="16" customWidth="1"/>
    <col min="8" max="8" width="50.81640625" customWidth="1"/>
    <col min="9" max="9" width="9.26953125" bestFit="1" customWidth="1"/>
    <col min="10" max="10" width="38.26953125" bestFit="1" customWidth="1"/>
  </cols>
  <sheetData>
    <row r="1" spans="1:10" ht="21">
      <c r="A1" s="11" t="s">
        <v>26</v>
      </c>
      <c r="B1" s="45" t="s">
        <v>27</v>
      </c>
      <c r="C1" s="11" t="s">
        <v>28</v>
      </c>
      <c r="D1" s="11" t="s">
        <v>29</v>
      </c>
      <c r="E1" s="11" t="s">
        <v>30</v>
      </c>
      <c r="F1" s="11" t="s">
        <v>31</v>
      </c>
      <c r="G1" s="11" t="s">
        <v>34</v>
      </c>
      <c r="H1" s="11" t="s">
        <v>33</v>
      </c>
      <c r="I1" s="11" t="s">
        <v>183</v>
      </c>
      <c r="J1" s="11" t="s">
        <v>11</v>
      </c>
    </row>
    <row r="2" spans="1:10" ht="29">
      <c r="A2" s="2" t="s">
        <v>184</v>
      </c>
      <c r="B2" s="2" t="s">
        <v>185</v>
      </c>
      <c r="C2" s="2" t="s">
        <v>186</v>
      </c>
      <c r="D2" s="2" t="s">
        <v>85</v>
      </c>
      <c r="E2" s="17" t="s">
        <v>38</v>
      </c>
      <c r="F2" s="2"/>
      <c r="G2" s="2">
        <v>463.58</v>
      </c>
      <c r="H2" s="2" t="s">
        <v>187</v>
      </c>
      <c r="I2" s="2"/>
      <c r="J2" s="21"/>
    </row>
    <row r="3" spans="1:10" ht="29">
      <c r="A3" s="2" t="s">
        <v>188</v>
      </c>
      <c r="B3" s="2" t="s">
        <v>189</v>
      </c>
      <c r="C3" s="2" t="s">
        <v>186</v>
      </c>
      <c r="D3" s="2" t="s">
        <v>85</v>
      </c>
      <c r="E3" s="17" t="s">
        <v>38</v>
      </c>
      <c r="F3" s="2"/>
      <c r="G3" s="2">
        <v>465.52</v>
      </c>
      <c r="H3" s="2" t="s">
        <v>187</v>
      </c>
      <c r="I3" s="2"/>
      <c r="J3" s="21"/>
    </row>
    <row r="4" spans="1:10" ht="29">
      <c r="A4" s="2" t="s">
        <v>190</v>
      </c>
      <c r="B4" s="2" t="s">
        <v>191</v>
      </c>
      <c r="C4" s="2" t="s">
        <v>186</v>
      </c>
      <c r="D4" s="2" t="s">
        <v>85</v>
      </c>
      <c r="E4" s="17" t="s">
        <v>38</v>
      </c>
      <c r="F4" s="2"/>
      <c r="G4" s="2">
        <v>190</v>
      </c>
      <c r="H4" s="2" t="s">
        <v>192</v>
      </c>
      <c r="I4" s="2" t="s">
        <v>193</v>
      </c>
      <c r="J4" s="21"/>
    </row>
    <row r="5" spans="1:10" ht="29">
      <c r="A5" s="2" t="s">
        <v>194</v>
      </c>
      <c r="B5" s="2" t="s">
        <v>195</v>
      </c>
      <c r="C5" s="2" t="s">
        <v>186</v>
      </c>
      <c r="D5" s="2" t="s">
        <v>85</v>
      </c>
      <c r="E5" s="17" t="s">
        <v>38</v>
      </c>
      <c r="F5" s="2"/>
      <c r="G5" s="3">
        <v>1020.09</v>
      </c>
      <c r="H5" s="2" t="s">
        <v>187</v>
      </c>
      <c r="I5" s="2" t="s">
        <v>193</v>
      </c>
      <c r="J5" s="21"/>
    </row>
    <row r="6" spans="1:10" ht="29">
      <c r="A6" s="2" t="s">
        <v>196</v>
      </c>
      <c r="B6" s="2" t="s">
        <v>197</v>
      </c>
      <c r="C6" s="2" t="s">
        <v>186</v>
      </c>
      <c r="D6" s="2" t="s">
        <v>85</v>
      </c>
      <c r="E6" s="17" t="s">
        <v>38</v>
      </c>
      <c r="F6" s="2"/>
      <c r="G6" s="2">
        <v>268.49</v>
      </c>
      <c r="H6" s="2" t="s">
        <v>192</v>
      </c>
      <c r="I6" s="2"/>
      <c r="J6" s="21"/>
    </row>
    <row r="7" spans="1:10" ht="29">
      <c r="A7" s="2" t="s">
        <v>198</v>
      </c>
      <c r="B7" s="2" t="s">
        <v>199</v>
      </c>
      <c r="C7" s="2" t="s">
        <v>200</v>
      </c>
      <c r="D7" s="2" t="s">
        <v>85</v>
      </c>
      <c r="E7" s="17" t="s">
        <v>38</v>
      </c>
      <c r="F7" s="2"/>
      <c r="G7" s="3">
        <v>2921.14</v>
      </c>
      <c r="H7" s="2" t="s">
        <v>201</v>
      </c>
      <c r="I7" s="2" t="s">
        <v>193</v>
      </c>
      <c r="J7" s="21"/>
    </row>
    <row r="8" spans="1:10" ht="29">
      <c r="A8" s="2" t="s">
        <v>202</v>
      </c>
      <c r="B8" s="2" t="s">
        <v>203</v>
      </c>
      <c r="C8" s="2" t="s">
        <v>204</v>
      </c>
      <c r="D8" s="2" t="s">
        <v>85</v>
      </c>
      <c r="E8" s="17" t="s">
        <v>38</v>
      </c>
      <c r="F8" s="2"/>
      <c r="G8" s="2">
        <v>502.62</v>
      </c>
      <c r="H8" s="2" t="s">
        <v>86</v>
      </c>
      <c r="I8" s="2"/>
      <c r="J8" s="26" t="s">
        <v>102</v>
      </c>
    </row>
    <row r="9" spans="1:10" ht="29">
      <c r="A9" s="2" t="s">
        <v>205</v>
      </c>
      <c r="B9" s="2" t="s">
        <v>206</v>
      </c>
      <c r="C9" s="2" t="s">
        <v>200</v>
      </c>
      <c r="D9" s="2" t="s">
        <v>85</v>
      </c>
      <c r="E9" s="17" t="s">
        <v>38</v>
      </c>
      <c r="F9" s="2"/>
      <c r="G9" s="2">
        <v>803.85</v>
      </c>
      <c r="H9" s="2" t="s">
        <v>207</v>
      </c>
      <c r="I9" s="2"/>
      <c r="J9" s="26"/>
    </row>
    <row r="10" spans="1:10" ht="29">
      <c r="A10" s="2" t="s">
        <v>208</v>
      </c>
      <c r="B10" s="2" t="s">
        <v>209</v>
      </c>
      <c r="C10" s="2" t="s">
        <v>210</v>
      </c>
      <c r="D10" s="2" t="s">
        <v>85</v>
      </c>
      <c r="E10" s="17" t="s">
        <v>38</v>
      </c>
      <c r="F10" s="2"/>
      <c r="G10" s="2">
        <v>591.14</v>
      </c>
      <c r="H10" s="2" t="s">
        <v>192</v>
      </c>
      <c r="I10" s="2"/>
      <c r="J10" s="26" t="s">
        <v>102</v>
      </c>
    </row>
    <row r="11" spans="1:10" ht="29">
      <c r="A11" s="2" t="s">
        <v>211</v>
      </c>
      <c r="B11" s="2" t="s">
        <v>212</v>
      </c>
      <c r="C11" s="2" t="s">
        <v>204</v>
      </c>
      <c r="D11" s="2" t="s">
        <v>85</v>
      </c>
      <c r="E11" s="17" t="s">
        <v>38</v>
      </c>
      <c r="F11" s="2"/>
      <c r="G11" s="2">
        <v>724.68</v>
      </c>
      <c r="H11" s="2" t="s">
        <v>86</v>
      </c>
      <c r="I11" s="2"/>
      <c r="J11" s="26" t="s">
        <v>102</v>
      </c>
    </row>
    <row r="12" spans="1:10" ht="29">
      <c r="A12" s="2" t="s">
        <v>213</v>
      </c>
      <c r="B12" s="2" t="s">
        <v>214</v>
      </c>
      <c r="C12" s="2" t="s">
        <v>215</v>
      </c>
      <c r="D12" s="2" t="s">
        <v>85</v>
      </c>
      <c r="E12" s="17" t="s">
        <v>38</v>
      </c>
      <c r="F12" s="2"/>
      <c r="G12" s="2">
        <v>326.39999999999998</v>
      </c>
      <c r="H12" s="2" t="s">
        <v>216</v>
      </c>
      <c r="I12" s="2" t="s">
        <v>193</v>
      </c>
      <c r="J12" s="21"/>
    </row>
    <row r="13" spans="1:10" ht="29">
      <c r="A13" s="2" t="s">
        <v>217</v>
      </c>
      <c r="B13" s="2" t="s">
        <v>218</v>
      </c>
      <c r="C13" s="2" t="s">
        <v>219</v>
      </c>
      <c r="D13" s="2" t="s">
        <v>85</v>
      </c>
      <c r="E13" s="17" t="s">
        <v>38</v>
      </c>
      <c r="F13" s="2"/>
      <c r="G13" s="3">
        <v>278.64</v>
      </c>
      <c r="H13" s="2" t="s">
        <v>192</v>
      </c>
      <c r="I13" s="2"/>
      <c r="J13" s="26" t="s">
        <v>220</v>
      </c>
    </row>
    <row r="14" spans="1:10">
      <c r="A14" s="2" t="s">
        <v>221</v>
      </c>
      <c r="B14" s="2" t="s">
        <v>222</v>
      </c>
      <c r="C14" s="2" t="s">
        <v>223</v>
      </c>
      <c r="D14" s="2" t="s">
        <v>224</v>
      </c>
      <c r="E14" s="17" t="s">
        <v>38</v>
      </c>
      <c r="F14" s="2"/>
      <c r="G14" s="3">
        <v>1491.26</v>
      </c>
      <c r="H14" s="2" t="s">
        <v>225</v>
      </c>
      <c r="I14" s="2"/>
      <c r="J14" s="26" t="s">
        <v>226</v>
      </c>
    </row>
    <row r="15" spans="1:10">
      <c r="A15" s="2" t="s">
        <v>259</v>
      </c>
      <c r="B15" s="2" t="s">
        <v>260</v>
      </c>
      <c r="C15" s="2" t="s">
        <v>261</v>
      </c>
      <c r="D15" s="2" t="s">
        <v>224</v>
      </c>
      <c r="E15" s="17" t="s">
        <v>38</v>
      </c>
      <c r="F15" s="2"/>
      <c r="G15" s="3">
        <v>3622.86</v>
      </c>
      <c r="H15" s="2" t="s">
        <v>262</v>
      </c>
      <c r="I15" s="2"/>
      <c r="J15" s="26" t="s">
        <v>263</v>
      </c>
    </row>
    <row r="16" spans="1:10">
      <c r="A16" s="2" t="s">
        <v>227</v>
      </c>
      <c r="B16" s="2" t="s">
        <v>228</v>
      </c>
      <c r="C16" s="2" t="s">
        <v>229</v>
      </c>
      <c r="D16" s="2" t="s">
        <v>224</v>
      </c>
      <c r="E16" s="17" t="s">
        <v>38</v>
      </c>
      <c r="F16" s="2"/>
      <c r="G16" s="3">
        <v>793.93</v>
      </c>
      <c r="H16" s="2"/>
      <c r="I16" s="2" t="s">
        <v>193</v>
      </c>
      <c r="J16" s="26" t="s">
        <v>226</v>
      </c>
    </row>
    <row r="17" spans="1:10">
      <c r="A17" s="2" t="s">
        <v>273</v>
      </c>
      <c r="B17" s="2" t="s">
        <v>275</v>
      </c>
      <c r="C17" s="2" t="s">
        <v>277</v>
      </c>
      <c r="D17" s="2" t="s">
        <v>224</v>
      </c>
      <c r="E17" s="17" t="s">
        <v>38</v>
      </c>
      <c r="F17" s="2"/>
      <c r="G17" s="3">
        <v>1596.36</v>
      </c>
      <c r="H17" s="2"/>
      <c r="I17" s="2"/>
      <c r="J17" s="26" t="s">
        <v>279</v>
      </c>
    </row>
    <row r="18" spans="1:10">
      <c r="A18" s="2" t="s">
        <v>230</v>
      </c>
      <c r="B18" s="2" t="s">
        <v>231</v>
      </c>
      <c r="C18" s="2" t="s">
        <v>210</v>
      </c>
      <c r="D18" s="2" t="s">
        <v>224</v>
      </c>
      <c r="E18" s="17" t="s">
        <v>38</v>
      </c>
      <c r="F18" s="2"/>
      <c r="G18" s="3">
        <v>726.4</v>
      </c>
      <c r="H18" s="2" t="s">
        <v>86</v>
      </c>
      <c r="I18" s="2" t="s">
        <v>193</v>
      </c>
      <c r="J18" s="21"/>
    </row>
    <row r="19" spans="1:10" ht="29">
      <c r="A19" s="2" t="s">
        <v>232</v>
      </c>
      <c r="B19" s="2" t="s">
        <v>233</v>
      </c>
      <c r="C19" s="2" t="s">
        <v>210</v>
      </c>
      <c r="D19" s="2" t="s">
        <v>224</v>
      </c>
      <c r="E19" s="17" t="s">
        <v>38</v>
      </c>
      <c r="F19" s="2"/>
      <c r="G19" s="3">
        <v>9669.69</v>
      </c>
      <c r="H19" s="2" t="s">
        <v>251</v>
      </c>
      <c r="I19" s="2"/>
      <c r="J19" s="21"/>
    </row>
    <row r="20" spans="1:10">
      <c r="A20" s="2" t="s">
        <v>234</v>
      </c>
      <c r="B20" s="2" t="s">
        <v>235</v>
      </c>
      <c r="C20" s="2" t="s">
        <v>210</v>
      </c>
      <c r="D20" s="2" t="s">
        <v>224</v>
      </c>
      <c r="E20" s="17" t="s">
        <v>38</v>
      </c>
      <c r="F20" s="2"/>
      <c r="G20" s="3">
        <v>6119.05</v>
      </c>
      <c r="H20" s="2" t="s">
        <v>236</v>
      </c>
      <c r="I20" s="2" t="s">
        <v>193</v>
      </c>
      <c r="J20" s="21"/>
    </row>
    <row r="21" spans="1:10">
      <c r="A21" s="2" t="s">
        <v>252</v>
      </c>
      <c r="B21" s="2" t="s">
        <v>254</v>
      </c>
      <c r="C21" s="2" t="s">
        <v>256</v>
      </c>
      <c r="D21" s="2" t="s">
        <v>224</v>
      </c>
      <c r="E21" s="17" t="s">
        <v>38</v>
      </c>
      <c r="F21" s="2"/>
      <c r="G21" s="3">
        <v>811.9</v>
      </c>
      <c r="H21" s="2" t="s">
        <v>257</v>
      </c>
      <c r="I21" s="2"/>
      <c r="J21" s="21" t="s">
        <v>258</v>
      </c>
    </row>
    <row r="22" spans="1:10">
      <c r="A22" s="2" t="s">
        <v>253</v>
      </c>
      <c r="B22" s="2" t="s">
        <v>255</v>
      </c>
      <c r="C22" s="2" t="s">
        <v>256</v>
      </c>
      <c r="D22" s="2" t="s">
        <v>224</v>
      </c>
      <c r="E22" s="17" t="s">
        <v>38</v>
      </c>
      <c r="F22" s="2"/>
      <c r="G22" s="3">
        <v>5019.8900000000003</v>
      </c>
      <c r="H22" s="2" t="s">
        <v>280</v>
      </c>
      <c r="I22" s="2"/>
      <c r="J22" s="21" t="s">
        <v>258</v>
      </c>
    </row>
    <row r="23" spans="1:10" ht="29">
      <c r="A23" s="2" t="s">
        <v>237</v>
      </c>
      <c r="B23" s="2" t="s">
        <v>238</v>
      </c>
      <c r="C23" s="2" t="s">
        <v>239</v>
      </c>
      <c r="D23" s="2" t="s">
        <v>224</v>
      </c>
      <c r="E23" s="17" t="s">
        <v>38</v>
      </c>
      <c r="F23" s="2"/>
      <c r="G23" s="3">
        <v>805.94</v>
      </c>
      <c r="H23" s="2" t="s">
        <v>192</v>
      </c>
      <c r="I23" s="2"/>
      <c r="J23" s="26" t="s">
        <v>220</v>
      </c>
    </row>
    <row r="24" spans="1:10" ht="29">
      <c r="A24" s="2" t="s">
        <v>240</v>
      </c>
      <c r="B24" s="2" t="s">
        <v>241</v>
      </c>
      <c r="C24" s="2" t="s">
        <v>242</v>
      </c>
      <c r="D24" s="2" t="s">
        <v>224</v>
      </c>
      <c r="E24" s="17" t="s">
        <v>38</v>
      </c>
      <c r="F24" s="2"/>
      <c r="G24" s="3">
        <v>1823.77</v>
      </c>
      <c r="H24" s="2" t="s">
        <v>243</v>
      </c>
      <c r="I24" s="2"/>
      <c r="J24" s="26" t="s">
        <v>220</v>
      </c>
    </row>
    <row r="25" spans="1:10">
      <c r="A25" s="2" t="s">
        <v>244</v>
      </c>
      <c r="B25" s="2" t="s">
        <v>245</v>
      </c>
      <c r="C25" s="2" t="s">
        <v>246</v>
      </c>
      <c r="D25" s="2" t="s">
        <v>224</v>
      </c>
      <c r="E25" s="17" t="s">
        <v>38</v>
      </c>
      <c r="F25" s="2"/>
      <c r="G25" s="3">
        <v>8269.86</v>
      </c>
      <c r="H25" s="2" t="s">
        <v>192</v>
      </c>
      <c r="I25" s="2"/>
      <c r="J25" s="26" t="s">
        <v>220</v>
      </c>
    </row>
    <row r="26" spans="1:10">
      <c r="A26" s="2" t="s">
        <v>247</v>
      </c>
      <c r="B26" s="2" t="s">
        <v>248</v>
      </c>
      <c r="C26" s="2" t="s">
        <v>200</v>
      </c>
      <c r="D26" s="2" t="s">
        <v>224</v>
      </c>
      <c r="E26" s="17" t="s">
        <v>38</v>
      </c>
      <c r="F26" s="2"/>
      <c r="G26" s="3">
        <v>2276.37</v>
      </c>
      <c r="H26" s="2" t="s">
        <v>192</v>
      </c>
      <c r="I26" s="2"/>
      <c r="J26" s="26" t="s">
        <v>226</v>
      </c>
    </row>
    <row r="27" spans="1:10">
      <c r="A27" s="2" t="s">
        <v>274</v>
      </c>
      <c r="B27" s="2" t="s">
        <v>276</v>
      </c>
      <c r="C27" s="2" t="s">
        <v>278</v>
      </c>
      <c r="D27" s="2" t="s">
        <v>224</v>
      </c>
      <c r="E27" s="17" t="s">
        <v>38</v>
      </c>
      <c r="F27" s="2"/>
      <c r="G27" s="3">
        <v>1041.92</v>
      </c>
      <c r="H27" s="2"/>
      <c r="I27" s="2" t="s">
        <v>193</v>
      </c>
      <c r="J27" s="26" t="s">
        <v>279</v>
      </c>
    </row>
    <row r="28" spans="1:10">
      <c r="G28" s="16">
        <f>SUM(G2:G27)</f>
        <v>52625.35</v>
      </c>
    </row>
  </sheetData>
  <phoneticPr fontId="15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69B0A5496D1A14DA932CA344A4FF7F1" ma:contentTypeVersion="11" ma:contentTypeDescription="Crear nuevo documento." ma:contentTypeScope="" ma:versionID="6e162231df16c875e287fdf0433b20d9">
  <xsd:schema xmlns:xsd="http://www.w3.org/2001/XMLSchema" xmlns:xs="http://www.w3.org/2001/XMLSchema" xmlns:p="http://schemas.microsoft.com/office/2006/metadata/properties" xmlns:ns2="a3d7951a-fb63-4933-8457-4a06c0882262" xmlns:ns3="c10dc478-cce7-437f-b98a-bf6dacd4bfab" targetNamespace="http://schemas.microsoft.com/office/2006/metadata/properties" ma:root="true" ma:fieldsID="f023bfe1c577be99c2ddab3f46491d3f" ns2:_="" ns3:_="">
    <xsd:import namespace="a3d7951a-fb63-4933-8457-4a06c0882262"/>
    <xsd:import namespace="c10dc478-cce7-437f-b98a-bf6dacd4bf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d7951a-fb63-4933-8457-4a06c08822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709aa915-dd52-4b6d-903e-32ce8862f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0dc478-cce7-437f-b98a-bf6dacd4bfab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f3679ce3-d9a8-44e0-8e95-ed960613ec8b}" ma:internalName="TaxCatchAll" ma:showField="CatchAllData" ma:web="c10dc478-cce7-437f-b98a-bf6dacd4bf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0dc478-cce7-437f-b98a-bf6dacd4bfab" xsi:nil="true"/>
    <lcf76f155ced4ddcb4097134ff3c332f xmlns="a3d7951a-fb63-4933-8457-4a06c088226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BF8C0C0-FD9C-4752-98B5-B4E98CC60D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d7951a-fb63-4933-8457-4a06c0882262"/>
    <ds:schemaRef ds:uri="c10dc478-cce7-437f-b98a-bf6dacd4bf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F5BEACC-EAAA-4F4A-89F6-476C5BFAC9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77293F3-BB61-4AD0-9637-1BF9B55DEEBC}">
  <ds:schemaRefs>
    <ds:schemaRef ds:uri="http://schemas.microsoft.com/office/2006/metadata/properties"/>
    <ds:schemaRef ds:uri="http://schemas.microsoft.com/office/infopath/2007/PartnerControls"/>
    <ds:schemaRef ds:uri="c10dc478-cce7-437f-b98a-bf6dacd4bfab"/>
    <ds:schemaRef ds:uri="a3d7951a-fb63-4933-8457-4a06c088226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CLM</vt:lpstr>
      <vt:lpstr>AB</vt:lpstr>
      <vt:lpstr>CR</vt:lpstr>
      <vt:lpstr>CU</vt:lpstr>
      <vt:lpstr>GU</vt:lpstr>
      <vt:lpstr>TO</vt:lpstr>
    </vt:vector>
  </TitlesOfParts>
  <Company>Junta Comunidades Castilla la Mancha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Hinarejos Valero</dc:creator>
  <cp:lastModifiedBy>GU2-FSC-01</cp:lastModifiedBy>
  <cp:revision/>
  <cp:lastPrinted>2024-10-18T09:04:02Z</cp:lastPrinted>
  <dcterms:created xsi:type="dcterms:W3CDTF">2022-11-07T18:05:14Z</dcterms:created>
  <dcterms:modified xsi:type="dcterms:W3CDTF">2026-01-14T08:49:59Z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0x010100169B0A5496D1A14DA932CA344A4FF7F1</vt:lpwstr>
  </property>
</Properties>
</file>